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1790" windowHeight="6165" tabRatio="768" firstSheet="3" activeTab="4"/>
  </bookViews>
  <sheets>
    <sheet name="Param" sheetId="1" state="veryHidden" r:id="rId1"/>
    <sheet name="Modelo" sheetId="2" state="veryHidden" r:id="rId2"/>
    <sheet name="Definicion" sheetId="3" state="veryHidden" r:id="rId3"/>
    <sheet name="Plantilla" sheetId="4" r:id="rId4"/>
    <sheet name="SALIDA" sheetId="5" r:id="rId5"/>
  </sheets>
  <definedNames>
    <definedName name="P_C7">'Param'!$B$7</definedName>
    <definedName name="P_C7_V">'Param'!$B$8</definedName>
    <definedName name="P_C8">'Param'!$B$9</definedName>
    <definedName name="P_C8_V">'Param'!$B$10</definedName>
    <definedName name="P_C9">'Param'!$B$11</definedName>
    <definedName name="P_C9_V">'Param'!$B$12</definedName>
    <definedName name="P_CODCIA">'Param'!$B$2</definedName>
    <definedName name="P_CODECAT">'Param'!$B$4</definedName>
    <definedName name="P_CODPER">'Param'!$B$5</definedName>
    <definedName name="P_CODREP">'Param'!$B$13</definedName>
    <definedName name="P_CONTRASENA">'Param'!$B$16</definedName>
    <definedName name="P_DESCIA">'Param'!$B$3</definedName>
    <definedName name="P_HILCONEXION">'Param'!$B$17</definedName>
    <definedName name="P_PERIODO">'Param'!$B$6</definedName>
    <definedName name="P_TITFIL">'Param'!$B$14</definedName>
    <definedName name="P_USUARIO">'Param'!$B$15</definedName>
    <definedName name="R_CamGru">'Definicion'!$B$13:$D$13</definedName>
    <definedName name="R_CodRep">'Modelo'!$C$2</definedName>
    <definedName name="R_ColGru">'Definicion'!$B$14:$D$23</definedName>
    <definedName name="R_Columnas">'Modelo'!$B$16:$D$25</definedName>
    <definedName name="R_DET" localSheetId="4">'SALIDA'!#REF!</definedName>
    <definedName name="R_DET">'Plantilla'!#REF!</definedName>
    <definedName name="R_Gru1" localSheetId="4">'SALIDA'!$C$48:$E$224</definedName>
    <definedName name="R_Gru1">'Plantilla'!$C$14:$E$19</definedName>
    <definedName name="R_GRU2" localSheetId="4">'SALIDA'!$B$8:$F$226</definedName>
    <definedName name="R_GRU2">'Plantilla'!$B$8:$F$21</definedName>
    <definedName name="R_GRU3" localSheetId="4">'SALIDA'!$A$11:$G$228</definedName>
    <definedName name="R_GRU3">'Plantilla'!$A$11:$G$23</definedName>
    <definedName name="R_GRUPOS">'Definicion'!$B$5:$L$8</definedName>
    <definedName name="R_HILSQL">'Modelo'!$C$4</definedName>
    <definedName name="R_MAT" localSheetId="4">'SALIDA'!$E$1:$E$230</definedName>
    <definedName name="R_MAT">'Plantilla'!$E$1:$E$25</definedName>
    <definedName name="R_NumColGru">'Definicion'!$C$11</definedName>
    <definedName name="R_NumCols">'Modelo'!$C$14</definedName>
    <definedName name="R_NUMGRUPOS">'Definicion'!$C$2</definedName>
    <definedName name="R_NumPars">'Modelo'!$G$14</definedName>
    <definedName name="R_Parametros">'Modelo'!$F$16:$H$25</definedName>
    <definedName name="R_Referencias" localSheetId="4">'Definicion'!#REF!</definedName>
    <definedName name="R_Referencias">'Definicion'!#REF!</definedName>
    <definedName name="R_Rep" localSheetId="4">'SALIDA'!$A$1:$H$231</definedName>
    <definedName name="R_Rep">'Plantilla'!$A$1:$H$26</definedName>
    <definedName name="R_TEMP1_DATOS">#REF!</definedName>
    <definedName name="R_TEMP2_DATOS">#REF!</definedName>
    <definedName name="R_TipCal" localSheetId="4">'Definicion'!#REF!</definedName>
    <definedName name="R_TipCal">'Definicion'!#REF!</definedName>
    <definedName name="RC_Cat_CodCia" localSheetId="4">'SALIDA'!$B$228</definedName>
    <definedName name="RC_Cat_CodCia">'Plantilla'!$B$23</definedName>
    <definedName name="RC_Cat_CodECat" localSheetId="4">'SALIDA'!$D$224</definedName>
    <definedName name="RC_Cat_CodECat">'Plantilla'!$D$19</definedName>
    <definedName name="RC_Cat_Codigo" localSheetId="4">'SALIDA'!#REF!</definedName>
    <definedName name="RC_Cat_Codigo">'Plantilla'!#REF!</definedName>
    <definedName name="RC_Cat_CodPer" localSheetId="4">'SALIDA'!$C$226</definedName>
    <definedName name="RC_Cat_CodPer">'Plantilla'!$C$21</definedName>
    <definedName name="RC_Cat_Des" localSheetId="4">'SALIDA'!#REF!</definedName>
    <definedName name="RC_Cat_Des">'Plantilla'!#REF!</definedName>
    <definedName name="RC_Cat_Inicial" localSheetId="4">'SALIDA'!#REF!</definedName>
    <definedName name="RC_Cat_Inicial">'Plantilla'!#REF!</definedName>
    <definedName name="RC_Cat_Inicial_SumaPer" localSheetId="4">'SALIDA'!#REF!</definedName>
    <definedName name="RC_Cat_Inicial_SumaPer">'Plantilla'!#REF!</definedName>
    <definedName name="RC_Cat_Tipo" localSheetId="4">'SALIDA'!$E$1</definedName>
    <definedName name="RC_Cat_Tipo">'Plantilla'!$E$1</definedName>
    <definedName name="RG_1" localSheetId="4">'SALIDA'!$A$8:$O$49</definedName>
    <definedName name="RG_1">'Plantilla'!$A$8:$O$15</definedName>
    <definedName name="RG_2" localSheetId="4">'SALIDA'!$A$10:$O$15</definedName>
    <definedName name="RG_2">'Plantilla'!$A$10:$O$13</definedName>
    <definedName name="RG_3" localSheetId="4">'SALIDA'!$A$11:$O$11</definedName>
    <definedName name="RG_3">'Plantilla'!$A$11:$O$11</definedName>
    <definedName name="RG_4" localSheetId="4">'SALIDA'!$A$11:$O$11</definedName>
    <definedName name="RG_4">'Plantilla'!$A$11:$O$11</definedName>
    <definedName name="RG_5" localSheetId="4">'SALIDA'!$A$11:$O$11</definedName>
    <definedName name="RG_5">'Plantilla'!$A$11:$O$11</definedName>
    <definedName name="RG_6" localSheetId="4">'SALIDA'!#REF!</definedName>
    <definedName name="RG_6">'Plantilla'!#REF!</definedName>
    <definedName name="RG_Mat" localSheetId="4">'SALIDA'!$E$1:$E$230</definedName>
    <definedName name="RG_Mat">'Plantilla'!$E$1:$E$25</definedName>
    <definedName name="RG_Rep" localSheetId="4">'SALIDA'!$A$1:$O$221</definedName>
    <definedName name="RG_Rep">'Plantilla'!$A$1:$O$16</definedName>
    <definedName name="_xlnm.Print_Titles" localSheetId="3">'Plantilla'!$1:$6</definedName>
    <definedName name="_xlnm.Print_Titles" localSheetId="4">'SALIDA'!$1:$6</definedName>
  </definedNames>
  <calcPr fullCalcOnLoad="1"/>
</workbook>
</file>

<file path=xl/sharedStrings.xml><?xml version="1.0" encoding="utf-8"?>
<sst xmlns="http://schemas.openxmlformats.org/spreadsheetml/2006/main" count="525" uniqueCount="254">
  <si>
    <t>Partida/Grupo SubP/SubPartida</t>
  </si>
  <si>
    <t>Presupuesto</t>
  </si>
  <si>
    <t>Modificaciones</t>
  </si>
  <si>
    <t>Gast.Acum.</t>
  </si>
  <si>
    <t>Gasto del Trimestre</t>
  </si>
  <si>
    <t>Total Egresos</t>
  </si>
  <si>
    <t>Egresos</t>
  </si>
  <si>
    <t>Código de subperiodo (mes)</t>
  </si>
  <si>
    <t>Código de período presupuestario</t>
  </si>
  <si>
    <t>Código de estructura presupuestaria</t>
  </si>
  <si>
    <t>Código de compañía</t>
  </si>
  <si>
    <t>Código de SubPartida</t>
  </si>
  <si>
    <t>Componente SubPartida</t>
  </si>
  <si>
    <t>Código de Grupo SubPartida</t>
  </si>
  <si>
    <t>Componente Grupo SubPartida</t>
  </si>
  <si>
    <t>Código de Partida</t>
  </si>
  <si>
    <t>Componente Partida</t>
  </si>
  <si>
    <t>CP7</t>
  </si>
  <si>
    <t>CP8</t>
  </si>
  <si>
    <t>CP9</t>
  </si>
  <si>
    <t>DC7</t>
  </si>
  <si>
    <t>DC8</t>
  </si>
  <si>
    <t>DC9</t>
  </si>
  <si>
    <t>APROBADO</t>
  </si>
  <si>
    <t>ACUMULADOS</t>
  </si>
  <si>
    <t>ACUM_TOT</t>
  </si>
  <si>
    <t>P_PERIODO</t>
  </si>
  <si>
    <t>Total</t>
  </si>
  <si>
    <t>Total Partida</t>
  </si>
  <si>
    <t>Total Grupo SubPartida</t>
  </si>
  <si>
    <t>Total General</t>
  </si>
  <si>
    <t>&amp;APROBADO:Suma</t>
  </si>
  <si>
    <t>&amp;ACUMULADOS:Suma</t>
  </si>
  <si>
    <t>&amp;ACUM_TOT:Suma</t>
  </si>
  <si>
    <t>&amp;APROBADO</t>
  </si>
  <si>
    <t>&amp;ACUMULADOS</t>
  </si>
  <si>
    <t>&amp;ACUM_TOT</t>
  </si>
  <si>
    <t>&amp;CP7</t>
  </si>
  <si>
    <t>&amp;DC7</t>
  </si>
  <si>
    <t>&amp;DC8</t>
  </si>
  <si>
    <t>&amp;CP8</t>
  </si>
  <si>
    <t>&amp;CP9</t>
  </si>
  <si>
    <t>&amp;DC9</t>
  </si>
  <si>
    <t>ASIGNADO</t>
  </si>
  <si>
    <t>Asignado</t>
  </si>
  <si>
    <t>Disponible</t>
  </si>
  <si>
    <t>&amp;ASIGNADO:Suma</t>
  </si>
  <si>
    <t>&amp;ASIGNADO</t>
  </si>
  <si>
    <t>PAR</t>
  </si>
  <si>
    <t>SUB</t>
  </si>
  <si>
    <t>SSP</t>
  </si>
  <si>
    <t>%</t>
  </si>
  <si>
    <t>P_C7</t>
  </si>
  <si>
    <t>P_C7_V</t>
  </si>
  <si>
    <t>P_C8</t>
  </si>
  <si>
    <t>P_C8_V</t>
  </si>
  <si>
    <t>P_C9</t>
  </si>
  <si>
    <t>P_C9_V</t>
  </si>
  <si>
    <t>ColIni</t>
  </si>
  <si>
    <t>FilIni</t>
  </si>
  <si>
    <t>Alto</t>
  </si>
  <si>
    <t>Ancho</t>
  </si>
  <si>
    <t>FilFin</t>
  </si>
  <si>
    <t>ColFin</t>
  </si>
  <si>
    <t>IdCol</t>
  </si>
  <si>
    <t>Cruzado</t>
  </si>
  <si>
    <t>IdGruMat</t>
  </si>
  <si>
    <t>IdGrupo</t>
  </si>
  <si>
    <t>01</t>
  </si>
  <si>
    <t>EGR</t>
  </si>
  <si>
    <t>Num.Grupos</t>
  </si>
  <si>
    <t>NbRango</t>
  </si>
  <si>
    <t>HilSql</t>
  </si>
  <si>
    <t>Cod.Reporte</t>
  </si>
  <si>
    <t>P_USUARIO</t>
  </si>
  <si>
    <t>P_CONTRASENA</t>
  </si>
  <si>
    <t>P_HILCONEXION</t>
  </si>
  <si>
    <t>P_CODCIA</t>
  </si>
  <si>
    <t>NUMPARS</t>
  </si>
  <si>
    <t>P_DESCIA</t>
  </si>
  <si>
    <t>Matricial</t>
  </si>
  <si>
    <t>Columnas</t>
  </si>
  <si>
    <t>Código</t>
  </si>
  <si>
    <t>Tipo</t>
  </si>
  <si>
    <t>Id</t>
  </si>
  <si>
    <t>Parámetros</t>
  </si>
  <si>
    <t>S</t>
  </si>
  <si>
    <t>N</t>
  </si>
  <si>
    <t>Num.Col.Gru.</t>
  </si>
  <si>
    <t>RG_Rep</t>
  </si>
  <si>
    <t>RG_3</t>
  </si>
  <si>
    <t>RG_1</t>
  </si>
  <si>
    <t>RG_2</t>
  </si>
  <si>
    <t>P_CODECAT</t>
  </si>
  <si>
    <t>P_CODPER</t>
  </si>
  <si>
    <t>P_CODREP</t>
  </si>
  <si>
    <t xml:space="preserve"> </t>
  </si>
  <si>
    <t>R_CATPRE09G</t>
  </si>
  <si>
    <t>Informe de Ejecución Presupuestaria - Global</t>
  </si>
  <si>
    <t>Sueldos para Cargos Fijos</t>
  </si>
  <si>
    <t>Remuneraciones Basicas</t>
  </si>
  <si>
    <t>Tiempo Extraordinario</t>
  </si>
  <si>
    <t>02</t>
  </si>
  <si>
    <t>Remuneraciones Eventuales</t>
  </si>
  <si>
    <t>Retribución por Años Servidos</t>
  </si>
  <si>
    <t>Restric al Ejercicio Liberal de la Profe</t>
  </si>
  <si>
    <t>03</t>
  </si>
  <si>
    <t>Décimo Tercer Mes</t>
  </si>
  <si>
    <t>04</t>
  </si>
  <si>
    <t>Salario Escolar</t>
  </si>
  <si>
    <t>99</t>
  </si>
  <si>
    <t>Incentivos Salariales</t>
  </si>
  <si>
    <t>Contribución Patr.al Seguro Salud CCSS</t>
  </si>
  <si>
    <t>Contribución Patronal al INA</t>
  </si>
  <si>
    <t>Contribución Patronal al FODESAF</t>
  </si>
  <si>
    <t>05</t>
  </si>
  <si>
    <t>Contribución Patronal Banco Popular y De</t>
  </si>
  <si>
    <t>Contribuciones Patr al Des. y Seg. Soci</t>
  </si>
  <si>
    <t>Aporte Patronal Rég. Oblig. Pens. Comple</t>
  </si>
  <si>
    <t>Aporte Patronal Fondo de Cap. Laboral</t>
  </si>
  <si>
    <t>Contrib.Patr. Otros Fondos Ad.Entes Pub</t>
  </si>
  <si>
    <t>Contribuciones Patr. Fon. Pen y Fon. Cap</t>
  </si>
  <si>
    <t>0</t>
  </si>
  <si>
    <t>Remuneraciones</t>
  </si>
  <si>
    <t>Servicio de telecomunicaciones</t>
  </si>
  <si>
    <t>Otros servicios básicos</t>
  </si>
  <si>
    <t>Servicios  Básicos</t>
  </si>
  <si>
    <t>Impresión, encuadernación y otros</t>
  </si>
  <si>
    <t>Servicios Comerciales y Financieros</t>
  </si>
  <si>
    <t>Transporte dentro del país</t>
  </si>
  <si>
    <t>Viáticos dentro del país</t>
  </si>
  <si>
    <t>Gastos de Viaje y Transporte</t>
  </si>
  <si>
    <t>Seguros</t>
  </si>
  <si>
    <t>06</t>
  </si>
  <si>
    <t>Seguros, Reaseguros y Otras Obligaciones</t>
  </si>
  <si>
    <t>Actividades protocolarias y sociales</t>
  </si>
  <si>
    <t>07</t>
  </si>
  <si>
    <t>Capacitación y Protocolo</t>
  </si>
  <si>
    <t>08</t>
  </si>
  <si>
    <t>Mant. y rep. equipo computo y sist. info</t>
  </si>
  <si>
    <t>Mantenimiento y Reparación</t>
  </si>
  <si>
    <t>1</t>
  </si>
  <si>
    <t>Servicios</t>
  </si>
  <si>
    <t>Productos Químicos y Conexos</t>
  </si>
  <si>
    <t>Otros mat. y productos de uso en constru</t>
  </si>
  <si>
    <t>Materiales y Prod. Uso Const. y Mantenim</t>
  </si>
  <si>
    <t>Herramientas e instrumentos</t>
  </si>
  <si>
    <t>Repuestos y accesorios</t>
  </si>
  <si>
    <t>Útiles y materiales de oficina y computo</t>
  </si>
  <si>
    <t>Útiles, Materiales y Suministros Diverso</t>
  </si>
  <si>
    <t>2</t>
  </si>
  <si>
    <t>Materiales y Suministros</t>
  </si>
  <si>
    <t>Equipo y mobiliario de oficina</t>
  </si>
  <si>
    <t>Equipo sanitario, de laboratorio e inves</t>
  </si>
  <si>
    <t>Maquinaria y equipo diverso</t>
  </si>
  <si>
    <t>Maquinaria, Equipo y Mobiliario</t>
  </si>
  <si>
    <t>Instalaciones</t>
  </si>
  <si>
    <t>Construcciones, Adiciones y Mejoras</t>
  </si>
  <si>
    <t>5</t>
  </si>
  <si>
    <t>Bienes Duraderos</t>
  </si>
  <si>
    <t>6</t>
  </si>
  <si>
    <t>Transferencias Corrientes</t>
  </si>
  <si>
    <t>SENARA</t>
  </si>
  <si>
    <t>P_TITFIL</t>
  </si>
  <si>
    <t>Servicios Especiales</t>
  </si>
  <si>
    <t>Suplencias</t>
  </si>
  <si>
    <t>Dietas</t>
  </si>
  <si>
    <t>Otros incentivos salariales</t>
  </si>
  <si>
    <t>Contribución Patr. Seguro Pens. CCSS</t>
  </si>
  <si>
    <t>Contrib.Patr.Otros Fondos Ad.Entes Priv</t>
  </si>
  <si>
    <t>Alquileres de Edificios, Locales y Terre</t>
  </si>
  <si>
    <t>Alquiler de Maquinaria, Equipo y Mobilia</t>
  </si>
  <si>
    <t>Alquileres</t>
  </si>
  <si>
    <t>Servicio de agua y alcantarillado</t>
  </si>
  <si>
    <t>Servicio de energía eléctrica</t>
  </si>
  <si>
    <t>Servicio de correo</t>
  </si>
  <si>
    <t>Información</t>
  </si>
  <si>
    <t>Publicidad y propaganda</t>
  </si>
  <si>
    <t>Transporte de bienes</t>
  </si>
  <si>
    <t>Comisiones y gastos por servicios financ</t>
  </si>
  <si>
    <t>Servicios generales</t>
  </si>
  <si>
    <t>Otros servicios de gestión y apoyo</t>
  </si>
  <si>
    <t>Servicio de Gestión y Apoyo</t>
  </si>
  <si>
    <t>Actividades de capacitación</t>
  </si>
  <si>
    <t>Mantenimiento de edificios y locales</t>
  </si>
  <si>
    <t>Manten. de instalaciones y otras obras</t>
  </si>
  <si>
    <t>Mant. y rep. de maquinaria y equipo tran</t>
  </si>
  <si>
    <t>Mant. y rep. de equipo de comunicación</t>
  </si>
  <si>
    <t>Mant. y rep. equipo y mobiliario oficina</t>
  </si>
  <si>
    <t>Mantenimiento y reparación otros equipos</t>
  </si>
  <si>
    <t>Otros impuestos</t>
  </si>
  <si>
    <t>09</t>
  </si>
  <si>
    <t>Impuestos</t>
  </si>
  <si>
    <t>Servicios de regulación</t>
  </si>
  <si>
    <t>Deducibles</t>
  </si>
  <si>
    <t>Otros servicios no específicados</t>
  </si>
  <si>
    <t>Servicios Diversos</t>
  </si>
  <si>
    <t>Combustibles y lubricantes</t>
  </si>
  <si>
    <t>Productos farmaceuticos y medicinales</t>
  </si>
  <si>
    <t>Otros productos químicos</t>
  </si>
  <si>
    <t>Materiales y productos metálicos</t>
  </si>
  <si>
    <t>Madera y sus derivados</t>
  </si>
  <si>
    <t>Mat. y prod. eléct. telefónicos y comput</t>
  </si>
  <si>
    <t>Materiales y productos de vidrio</t>
  </si>
  <si>
    <t>Materiales y productos de plástico</t>
  </si>
  <si>
    <t>Útiles y materiales médico, hospitalario</t>
  </si>
  <si>
    <t>Productos de papel cartón e impresos</t>
  </si>
  <si>
    <t>Textiles y vesturios</t>
  </si>
  <si>
    <t>Útiles y materiales de limpieza</t>
  </si>
  <si>
    <t>Útiles y materiales de resguardo y segur</t>
  </si>
  <si>
    <t>Útiles y materiales de cocina y comedor</t>
  </si>
  <si>
    <t>Otros útiles, materiales y suministros d</t>
  </si>
  <si>
    <t>Equipo de comunicación</t>
  </si>
  <si>
    <t>Transferencias Corrientes al Sector Públ</t>
  </si>
  <si>
    <t>Becas a funcionarios</t>
  </si>
  <si>
    <t>Transferencias Corrientes a Personas</t>
  </si>
  <si>
    <t>Prestaciones legales</t>
  </si>
  <si>
    <t>Prestaciones</t>
  </si>
  <si>
    <t>Indemnizaciones</t>
  </si>
  <si>
    <t>Otras Transf. Corrientes Sector Privado</t>
  </si>
  <si>
    <t>Sumas Sin Asignación Presupuestaria</t>
  </si>
  <si>
    <t>9</t>
  </si>
  <si>
    <t>Cuentas Especiales</t>
  </si>
  <si>
    <t>Alimentos y bebidas</t>
  </si>
  <si>
    <t>Alimentos y Productos Agropecuarios</t>
  </si>
  <si>
    <t>Otras prestaciones</t>
  </si>
  <si>
    <t>sia.world</t>
  </si>
  <si>
    <t>Select 
 CP7, CP8, CP9,
 DC7, DC8, DC9,
Sum(Asignado) Asignado,
Sum(Aprobado) Aprobado,
Sum(Acumulados) Acumulados,
Sum(Acum_Tot) Acum_Tot
from (
Select 
CP7, CP8, CP9,
Side_Pre.Pre_TraeDesc(:P_CodCia,:P_CodEcat,:P_C7,CC,CP7) DC7,
Side_Pre.Pre_TraeDesc(:P_CodCia,:P_CodEcat,:P_C8,CC,CP8) DC8,
Side_Pre.Pre_TraeDesc(:P_CodCia,:P_CodEcat,:P_C9,CC,CP9) DC9,
Sum(Asignado) Asignado,
Sum(Aprobado) Aprobado,
Sum(Acumulados) Acumulados,
Sum(Acum_Tot) Acum_Tot
from(
Select 
Cat_Codigo CC,
SubStr(Cat_Codigo,:pi7,:nc7) CP7,
SubStr(Cat_Codigo,:pi8,:nc8) CP8,
SubStr(Cat_Codigo,:pi9,:nc9) CP9,
Asignado,
Sum((DCAT_SUMMODINT-DCAT_RESMODINT)+(DCAT_SUMMODEXT-DCAT_RESMODEXT)+(DCAT_SUMMODPE-DCAT_RESMODPE)+(DCAT_SUMMODTRA-DCAT_RESMODTRA)) Aprobado,
Sum( Case 
     When TO_NUMBER(DCAT_CODDPER) &lt; MI then DCAT_EJEEG
  else 0
  end
 ) Acumulados,
Sum( Case 
     When  TO_NUMBER(DCAT_CODDPER) BetWeen MI and to_Number(:P_Periodo)  
        then DCAT_EJEEG
  else 0
  end
 ) Acum_Tot
From (SELECT
trunc((to_Number(:P_Periodo)-1)/3)*3+1 MI
FROM DUAL) Cmp  
,Openside.Side_Pre_Cat_Enc_V
,OpenSide.Side_Pre_DCat
where 
Cat_CodCia  = :P_CodCia
And Cat_CodPer = :P_CodPer
And Cat_CodECat = :P_CodECat
And cat_tipo = 'E'
And Cat_Codigo like Pre_TraerPatCtaCmp(:p_CodCia,:p_CodECat
,:p_c7,:P_c7_v,:p_c8,:P_c8_v,:p_c9,:P_c9_v)
And DCat_CodCia   = Cat_CodCia
And DCat_CodPer   = Cat_CodPer
And DCat_CodCat   = Cat_Codigo
and TO_NUMBER(DCAT_CODDPER) &lt;= to_Number(:P_Periodo)   
Group by 
 Cat_Codigo
,Asignado 
) PC
Where Asignado &lt;&gt; 0 
or Aprobado &lt;&gt; 0 
or Acumulados &lt;&gt; 0 
or Acum_Tot &lt;&gt; 0 
Group by CC
,CP7, CP8, CP9
)
Group by 
 CP7, CP8, CP9,
 DC7, DC8, DC9</t>
  </si>
  <si>
    <t>Tintas, pinturas y diluyentes</t>
  </si>
  <si>
    <t>Materiales y prod. minerales y asfalticos</t>
  </si>
  <si>
    <t>Herramientas, Repuestos y Accesorios</t>
  </si>
  <si>
    <t>Equipo de transporte</t>
  </si>
  <si>
    <t>MMONESTEL</t>
  </si>
  <si>
    <t>Servicios jurídicos</t>
  </si>
  <si>
    <t>Bienes Duraderos Diversos</t>
  </si>
  <si>
    <t>Otras Remuneraciones</t>
  </si>
  <si>
    <t>Remuneraciones Diversas</t>
  </si>
  <si>
    <t>Maquinaria y equipo para l aproducción</t>
  </si>
  <si>
    <t>Edificios</t>
  </si>
  <si>
    <t>Bienes intangibles</t>
  </si>
  <si>
    <t>Transferencias de Capital Inst. Descent.</t>
  </si>
  <si>
    <t>Transferencias de Capital a Sector Públi</t>
  </si>
  <si>
    <t>7</t>
  </si>
  <si>
    <t>Transferencias de Capital</t>
  </si>
  <si>
    <t>Sumas libres sin asignación presupuestar</t>
  </si>
  <si>
    <t>›Ž…w›—Š…„v„</t>
  </si>
  <si>
    <t>Servicios de Tecnologías de información</t>
  </si>
  <si>
    <t>Servicios en ciencias de la salud</t>
  </si>
  <si>
    <t>Servicios de ingeniería y arquitectura</t>
  </si>
  <si>
    <t>Servicios en ciencias económicas y sociales</t>
  </si>
  <si>
    <t>Equipo de computo</t>
  </si>
  <si>
    <t>Transferencias corrientes al Gobierno Central</t>
  </si>
  <si>
    <t>Transf. corrientes a Organos Desconcentrados</t>
  </si>
  <si>
    <t>al 15 enero 2019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</si>
</sst>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Border="1" applyAlignment="1">
      <alignment/>
    </xf>
    <xf numFmtId="0" fontId="0" fillId="0" borderId="17" xfId="0" applyBorder="1" applyAlignment="1">
      <alignment/>
    </xf>
    <xf numFmtId="49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0" fillId="0" borderId="25" xfId="0" applyFill="1" applyBorder="1" applyAlignment="1">
      <alignment/>
    </xf>
    <xf numFmtId="0" fontId="2" fillId="0" borderId="2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0" borderId="18" xfId="0" applyBorder="1" applyAlignment="1">
      <alignment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6.140625" style="13" bestFit="1" customWidth="1"/>
    <col min="2" max="2" width="12.7109375" style="13" bestFit="1" customWidth="1"/>
    <col min="3" max="3" width="8.57421875" style="0" customWidth="1"/>
  </cols>
  <sheetData>
    <row r="1" spans="1:2" ht="12.75">
      <c r="A1" s="13" t="s">
        <v>78</v>
      </c>
      <c r="B1" s="15">
        <v>16</v>
      </c>
    </row>
    <row r="2" spans="1:3" ht="12.75">
      <c r="A2" s="13" t="s">
        <v>77</v>
      </c>
      <c r="B2" s="13" t="s">
        <v>68</v>
      </c>
      <c r="C2" t="s">
        <v>86</v>
      </c>
    </row>
    <row r="3" spans="1:3" ht="12.75">
      <c r="A3" s="13" t="s">
        <v>79</v>
      </c>
      <c r="B3" s="13" t="s">
        <v>162</v>
      </c>
      <c r="C3" t="s">
        <v>86</v>
      </c>
    </row>
    <row r="4" spans="1:3" ht="12.75">
      <c r="A4" s="13" t="s">
        <v>93</v>
      </c>
      <c r="B4" s="13" t="s">
        <v>69</v>
      </c>
      <c r="C4" t="s">
        <v>86</v>
      </c>
    </row>
    <row r="5" spans="1:3" ht="12.75">
      <c r="A5" s="13" t="s">
        <v>94</v>
      </c>
      <c r="B5" s="15">
        <v>2019</v>
      </c>
      <c r="C5" t="s">
        <v>86</v>
      </c>
    </row>
    <row r="6" spans="1:3" ht="12.75">
      <c r="A6" s="13" t="s">
        <v>26</v>
      </c>
      <c r="B6" s="13" t="s">
        <v>141</v>
      </c>
      <c r="C6" t="s">
        <v>86</v>
      </c>
    </row>
    <row r="7" spans="1:3" ht="12.75">
      <c r="A7" s="13" t="s">
        <v>52</v>
      </c>
      <c r="B7" s="13" t="s">
        <v>48</v>
      </c>
      <c r="C7" t="s">
        <v>86</v>
      </c>
    </row>
    <row r="8" spans="1:3" ht="12.75">
      <c r="A8" s="13" t="s">
        <v>53</v>
      </c>
      <c r="B8" s="13" t="s">
        <v>51</v>
      </c>
      <c r="C8" t="s">
        <v>86</v>
      </c>
    </row>
    <row r="9" spans="1:3" ht="12.75">
      <c r="A9" t="s">
        <v>54</v>
      </c>
      <c r="B9" s="13" t="s">
        <v>49</v>
      </c>
      <c r="C9" t="s">
        <v>86</v>
      </c>
    </row>
    <row r="10" spans="1:3" ht="12.75">
      <c r="A10" t="s">
        <v>55</v>
      </c>
      <c r="B10" s="13" t="s">
        <v>51</v>
      </c>
      <c r="C10" t="s">
        <v>86</v>
      </c>
    </row>
    <row r="11" spans="1:3" ht="12.75">
      <c r="A11" t="s">
        <v>56</v>
      </c>
      <c r="B11" s="13" t="s">
        <v>50</v>
      </c>
      <c r="C11" t="s">
        <v>86</v>
      </c>
    </row>
    <row r="12" spans="1:3" ht="12.75">
      <c r="A12" t="s">
        <v>57</v>
      </c>
      <c r="B12" s="13" t="s">
        <v>51</v>
      </c>
      <c r="C12" t="s">
        <v>86</v>
      </c>
    </row>
    <row r="13" spans="1:3" ht="12.75">
      <c r="A13" t="s">
        <v>95</v>
      </c>
      <c r="B13" s="13" t="s">
        <v>97</v>
      </c>
      <c r="C13" t="s">
        <v>86</v>
      </c>
    </row>
    <row r="14" spans="1:3" ht="12.75">
      <c r="A14" t="s">
        <v>163</v>
      </c>
      <c r="B14" s="13" t="s">
        <v>96</v>
      </c>
      <c r="C14" t="s">
        <v>86</v>
      </c>
    </row>
    <row r="15" spans="1:3" ht="12.75">
      <c r="A15" t="s">
        <v>74</v>
      </c>
      <c r="B15" s="13" t="s">
        <v>232</v>
      </c>
      <c r="C15" t="s">
        <v>86</v>
      </c>
    </row>
    <row r="16" spans="1:3" ht="12.75">
      <c r="A16" t="s">
        <v>75</v>
      </c>
      <c r="B16" s="13" t="s">
        <v>245</v>
      </c>
      <c r="C16" t="s">
        <v>86</v>
      </c>
    </row>
    <row r="17" spans="1:2" ht="12.75">
      <c r="A17" s="13" t="s">
        <v>76</v>
      </c>
      <c r="B17" s="13" t="s">
        <v>226</v>
      </c>
    </row>
    <row r="18" spans="1:2" ht="12.75">
      <c r="A18" s="13" t="s">
        <v>96</v>
      </c>
      <c r="B18" s="13" t="s">
        <v>96</v>
      </c>
    </row>
    <row r="19" spans="1:2" ht="12.75">
      <c r="A19" s="13" t="s">
        <v>96</v>
      </c>
      <c r="B19" s="13" t="s">
        <v>96</v>
      </c>
    </row>
    <row r="20" spans="1:2" ht="12.75">
      <c r="A20" s="13" t="s">
        <v>96</v>
      </c>
      <c r="B20" s="13" t="s">
        <v>96</v>
      </c>
    </row>
    <row r="21" spans="1:2" ht="12.75">
      <c r="A21" s="13" t="s">
        <v>96</v>
      </c>
      <c r="B21" s="13" t="s">
        <v>96</v>
      </c>
    </row>
    <row r="22" spans="1:2" ht="12.75">
      <c r="A22" s="13" t="s">
        <v>96</v>
      </c>
      <c r="B22" s="13" t="s">
        <v>96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5"/>
  <sheetViews>
    <sheetView zoomScalePageLayoutView="0" workbookViewId="0" topLeftCell="A4">
      <selection activeCell="C11" sqref="C11"/>
    </sheetView>
  </sheetViews>
  <sheetFormatPr defaultColWidth="11.421875" defaultRowHeight="12.75"/>
  <cols>
    <col min="2" max="2" width="17.00390625" style="0" bestFit="1" customWidth="1"/>
    <col min="3" max="3" width="12.7109375" style="0" bestFit="1" customWidth="1"/>
    <col min="6" max="6" width="12.7109375" style="0" customWidth="1"/>
  </cols>
  <sheetData>
    <row r="1" ht="13.5" thickBot="1"/>
    <row r="2" spans="2:3" ht="13.5" thickBot="1">
      <c r="B2" s="1" t="s">
        <v>73</v>
      </c>
      <c r="C2" s="16" t="s">
        <v>97</v>
      </c>
    </row>
    <row r="3" ht="13.5" thickBot="1"/>
    <row r="4" spans="2:8" ht="12.75">
      <c r="B4" s="1" t="s">
        <v>72</v>
      </c>
      <c r="C4" s="59" t="s">
        <v>227</v>
      </c>
      <c r="D4" s="60"/>
      <c r="E4" s="60"/>
      <c r="F4" s="60"/>
      <c r="G4" s="60"/>
      <c r="H4" s="61"/>
    </row>
    <row r="5" spans="3:8" ht="12.75">
      <c r="C5" s="62"/>
      <c r="D5" s="63"/>
      <c r="E5" s="63"/>
      <c r="F5" s="63"/>
      <c r="G5" s="63"/>
      <c r="H5" s="64"/>
    </row>
    <row r="6" spans="3:8" ht="12.75">
      <c r="C6" s="62"/>
      <c r="D6" s="63"/>
      <c r="E6" s="63"/>
      <c r="F6" s="63"/>
      <c r="G6" s="63"/>
      <c r="H6" s="64"/>
    </row>
    <row r="7" spans="3:8" ht="12.75">
      <c r="C7" s="62"/>
      <c r="D7" s="63"/>
      <c r="E7" s="63"/>
      <c r="F7" s="63"/>
      <c r="G7" s="63"/>
      <c r="H7" s="64"/>
    </row>
    <row r="8" spans="3:8" ht="12.75">
      <c r="C8" s="62"/>
      <c r="D8" s="63"/>
      <c r="E8" s="63"/>
      <c r="F8" s="63"/>
      <c r="G8" s="63"/>
      <c r="H8" s="64"/>
    </row>
    <row r="9" spans="3:8" ht="12.75">
      <c r="C9" s="62"/>
      <c r="D9" s="63"/>
      <c r="E9" s="63"/>
      <c r="F9" s="63"/>
      <c r="G9" s="63"/>
      <c r="H9" s="64"/>
    </row>
    <row r="10" spans="3:8" ht="13.5" thickBot="1">
      <c r="C10" s="65"/>
      <c r="D10" s="66"/>
      <c r="E10" s="66"/>
      <c r="F10" s="66"/>
      <c r="G10" s="66"/>
      <c r="H10" s="67"/>
    </row>
    <row r="13" ht="13.5" thickBot="1"/>
    <row r="14" spans="2:7" ht="13.5" thickBot="1">
      <c r="B14" s="1" t="s">
        <v>81</v>
      </c>
      <c r="C14" s="12">
        <v>10</v>
      </c>
      <c r="F14" s="1" t="s">
        <v>85</v>
      </c>
      <c r="G14" s="12">
        <v>10</v>
      </c>
    </row>
    <row r="15" spans="2:6" ht="12.75">
      <c r="B15" s="21" t="s">
        <v>82</v>
      </c>
      <c r="C15" s="21" t="s">
        <v>83</v>
      </c>
      <c r="D15" s="21" t="s">
        <v>84</v>
      </c>
      <c r="F15" s="21" t="s">
        <v>82</v>
      </c>
    </row>
    <row r="16" spans="2:8" ht="12.75">
      <c r="B16" t="s">
        <v>17</v>
      </c>
      <c r="C16" t="s">
        <v>86</v>
      </c>
      <c r="D16">
        <v>1</v>
      </c>
      <c r="F16" t="s">
        <v>26</v>
      </c>
      <c r="G16" t="s">
        <v>86</v>
      </c>
      <c r="H16" s="8" t="s">
        <v>7</v>
      </c>
    </row>
    <row r="17" spans="2:8" ht="12.75">
      <c r="B17" t="s">
        <v>18</v>
      </c>
      <c r="C17" t="s">
        <v>86</v>
      </c>
      <c r="D17">
        <v>2</v>
      </c>
      <c r="F17" t="s">
        <v>94</v>
      </c>
      <c r="G17" t="s">
        <v>86</v>
      </c>
      <c r="H17" s="8" t="s">
        <v>8</v>
      </c>
    </row>
    <row r="18" spans="2:8" ht="12.75">
      <c r="B18" t="s">
        <v>19</v>
      </c>
      <c r="C18" t="s">
        <v>86</v>
      </c>
      <c r="D18">
        <v>3</v>
      </c>
      <c r="F18" t="s">
        <v>93</v>
      </c>
      <c r="G18" t="s">
        <v>86</v>
      </c>
      <c r="H18" s="8" t="s">
        <v>9</v>
      </c>
    </row>
    <row r="19" spans="2:8" ht="12.75">
      <c r="B19" t="s">
        <v>20</v>
      </c>
      <c r="C19" t="s">
        <v>86</v>
      </c>
      <c r="D19">
        <v>4</v>
      </c>
      <c r="F19" t="s">
        <v>77</v>
      </c>
      <c r="G19" t="s">
        <v>86</v>
      </c>
      <c r="H19" s="8" t="s">
        <v>10</v>
      </c>
    </row>
    <row r="20" spans="2:8" ht="12.75">
      <c r="B20" t="s">
        <v>21</v>
      </c>
      <c r="C20" t="s">
        <v>86</v>
      </c>
      <c r="D20">
        <v>5</v>
      </c>
      <c r="F20" t="s">
        <v>57</v>
      </c>
      <c r="G20" t="s">
        <v>86</v>
      </c>
      <c r="H20" s="8" t="s">
        <v>11</v>
      </c>
    </row>
    <row r="21" spans="2:8" ht="12.75">
      <c r="B21" t="s">
        <v>22</v>
      </c>
      <c r="C21" t="s">
        <v>86</v>
      </c>
      <c r="D21">
        <v>6</v>
      </c>
      <c r="F21" t="s">
        <v>56</v>
      </c>
      <c r="G21" t="s">
        <v>86</v>
      </c>
      <c r="H21" s="8" t="s">
        <v>12</v>
      </c>
    </row>
    <row r="22" spans="2:8" ht="12.75">
      <c r="B22" t="s">
        <v>43</v>
      </c>
      <c r="C22" t="s">
        <v>87</v>
      </c>
      <c r="D22">
        <v>7</v>
      </c>
      <c r="F22" t="s">
        <v>55</v>
      </c>
      <c r="G22" t="s">
        <v>86</v>
      </c>
      <c r="H22" s="22" t="s">
        <v>13</v>
      </c>
    </row>
    <row r="23" spans="2:8" ht="12.75">
      <c r="B23" t="s">
        <v>23</v>
      </c>
      <c r="C23" t="s">
        <v>87</v>
      </c>
      <c r="D23">
        <v>8</v>
      </c>
      <c r="F23" t="s">
        <v>54</v>
      </c>
      <c r="G23" t="s">
        <v>86</v>
      </c>
      <c r="H23" t="s">
        <v>14</v>
      </c>
    </row>
    <row r="24" spans="2:8" ht="12.75">
      <c r="B24" t="s">
        <v>24</v>
      </c>
      <c r="C24" t="s">
        <v>87</v>
      </c>
      <c r="D24">
        <v>9</v>
      </c>
      <c r="F24" t="s">
        <v>53</v>
      </c>
      <c r="G24" t="s">
        <v>86</v>
      </c>
      <c r="H24" t="s">
        <v>15</v>
      </c>
    </row>
    <row r="25" spans="2:8" ht="12.75">
      <c r="B25" t="s">
        <v>25</v>
      </c>
      <c r="C25" t="s">
        <v>87</v>
      </c>
      <c r="D25">
        <v>10</v>
      </c>
      <c r="F25" t="s">
        <v>52</v>
      </c>
      <c r="G25" t="s">
        <v>86</v>
      </c>
      <c r="H25" t="s">
        <v>16</v>
      </c>
    </row>
  </sheetData>
  <sheetProtection/>
  <mergeCells count="1">
    <mergeCell ref="C4:H10"/>
  </mergeCells>
  <printOptions/>
  <pageMargins left="0.75" right="0.75" top="1" bottom="1" header="0" footer="0"/>
  <pageSetup horizontalDpi="120" verticalDpi="12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3"/>
  <sheetViews>
    <sheetView zoomScalePageLayoutView="0" workbookViewId="0" topLeftCell="A7">
      <selection activeCell="B19" sqref="B19"/>
    </sheetView>
  </sheetViews>
  <sheetFormatPr defaultColWidth="11.421875" defaultRowHeight="12.75"/>
  <cols>
    <col min="2" max="2" width="12.7109375" style="0" customWidth="1"/>
    <col min="3" max="3" width="22.140625" style="0" customWidth="1"/>
    <col min="4" max="4" width="12.7109375" style="0" bestFit="1" customWidth="1"/>
    <col min="6" max="6" width="14.57421875" style="0" bestFit="1" customWidth="1"/>
    <col min="7" max="8" width="15.8515625" style="0" bestFit="1" customWidth="1"/>
    <col min="9" max="9" width="22.140625" style="0" bestFit="1" customWidth="1"/>
    <col min="12" max="12" width="12.7109375" style="0" bestFit="1" customWidth="1"/>
  </cols>
  <sheetData>
    <row r="1" ht="13.5" thickBot="1"/>
    <row r="2" spans="2:3" ht="13.5" thickBot="1">
      <c r="B2" s="1" t="s">
        <v>70</v>
      </c>
      <c r="C2" s="12">
        <v>4</v>
      </c>
    </row>
    <row r="4" spans="2:12" ht="13.5" thickBot="1">
      <c r="B4" s="1" t="s">
        <v>84</v>
      </c>
      <c r="C4" s="1" t="s">
        <v>71</v>
      </c>
      <c r="D4" s="1" t="s">
        <v>65</v>
      </c>
      <c r="E4" s="1" t="s">
        <v>66</v>
      </c>
      <c r="F4" s="1" t="s">
        <v>59</v>
      </c>
      <c r="G4" s="1" t="s">
        <v>58</v>
      </c>
      <c r="H4" s="1" t="s">
        <v>62</v>
      </c>
      <c r="I4" s="1" t="s">
        <v>63</v>
      </c>
      <c r="J4" s="1" t="s">
        <v>60</v>
      </c>
      <c r="K4" s="1" t="s">
        <v>61</v>
      </c>
      <c r="L4" s="1" t="s">
        <v>80</v>
      </c>
    </row>
    <row r="5" spans="2:12" ht="12.75">
      <c r="B5" s="14">
        <v>1</v>
      </c>
      <c r="C5" s="11" t="s">
        <v>89</v>
      </c>
      <c r="D5" s="3" t="b">
        <v>0</v>
      </c>
      <c r="E5" s="3">
        <v>0</v>
      </c>
      <c r="F5" s="3">
        <v>1</v>
      </c>
      <c r="G5" s="3">
        <v>1</v>
      </c>
      <c r="H5" s="3">
        <v>16</v>
      </c>
      <c r="I5" s="3">
        <v>15</v>
      </c>
      <c r="J5" s="3">
        <v>16</v>
      </c>
      <c r="K5" s="3">
        <v>15</v>
      </c>
      <c r="L5" s="4" t="b">
        <v>0</v>
      </c>
    </row>
    <row r="6" spans="2:12" ht="12.75">
      <c r="B6" s="19">
        <v>2</v>
      </c>
      <c r="C6" s="8" t="s">
        <v>91</v>
      </c>
      <c r="D6" s="6" t="b">
        <v>0</v>
      </c>
      <c r="E6" s="6">
        <v>0</v>
      </c>
      <c r="F6" s="6">
        <v>7</v>
      </c>
      <c r="G6" s="6">
        <v>1</v>
      </c>
      <c r="H6" s="6">
        <v>14</v>
      </c>
      <c r="I6" s="6">
        <v>15</v>
      </c>
      <c r="J6" s="6">
        <v>8</v>
      </c>
      <c r="K6" s="6">
        <v>15</v>
      </c>
      <c r="L6" s="7" t="b">
        <v>0</v>
      </c>
    </row>
    <row r="7" spans="2:12" ht="12.75">
      <c r="B7" s="19">
        <v>3</v>
      </c>
      <c r="C7" s="8" t="s">
        <v>92</v>
      </c>
      <c r="D7" s="6" t="b">
        <v>0</v>
      </c>
      <c r="E7" s="6">
        <v>0</v>
      </c>
      <c r="F7" s="6">
        <v>9</v>
      </c>
      <c r="G7" s="6">
        <v>1</v>
      </c>
      <c r="H7" s="6">
        <v>12</v>
      </c>
      <c r="I7" s="6">
        <v>15</v>
      </c>
      <c r="J7" s="6">
        <v>4</v>
      </c>
      <c r="K7" s="6">
        <v>15</v>
      </c>
      <c r="L7" s="7" t="b">
        <v>0</v>
      </c>
    </row>
    <row r="8" spans="2:12" ht="13.5" thickBot="1">
      <c r="B8" s="23">
        <v>4</v>
      </c>
      <c r="C8" s="17" t="s">
        <v>90</v>
      </c>
      <c r="D8" s="9" t="b">
        <v>0</v>
      </c>
      <c r="E8" s="9">
        <v>0</v>
      </c>
      <c r="F8" s="9">
        <v>10</v>
      </c>
      <c r="G8" s="9">
        <v>1</v>
      </c>
      <c r="H8" s="9">
        <v>10</v>
      </c>
      <c r="I8" s="9">
        <v>15</v>
      </c>
      <c r="J8" s="9">
        <v>1</v>
      </c>
      <c r="K8" s="9">
        <v>15</v>
      </c>
      <c r="L8" s="10" t="b">
        <v>0</v>
      </c>
    </row>
    <row r="9" spans="2:12" ht="12.75">
      <c r="B9" s="6"/>
      <c r="C9" s="8"/>
      <c r="D9" s="6" t="b">
        <v>0</v>
      </c>
      <c r="E9" s="6"/>
      <c r="F9" s="6"/>
      <c r="G9" s="6"/>
      <c r="H9" s="6"/>
      <c r="I9" s="6"/>
      <c r="J9" s="6"/>
      <c r="K9" s="6"/>
      <c r="L9" s="6" t="b">
        <v>0</v>
      </c>
    </row>
    <row r="10" spans="2:12" ht="13.5" thickBot="1">
      <c r="B10" s="6"/>
      <c r="C10" s="8"/>
      <c r="D10" s="6" t="b">
        <v>0</v>
      </c>
      <c r="E10" s="6"/>
      <c r="F10" s="6"/>
      <c r="G10" s="6"/>
      <c r="H10" s="6"/>
      <c r="I10" s="6"/>
      <c r="J10" s="6"/>
      <c r="K10" s="6"/>
      <c r="L10" s="6" t="b">
        <v>0</v>
      </c>
    </row>
    <row r="11" spans="2:12" ht="13.5" thickBot="1">
      <c r="B11" s="1" t="s">
        <v>88</v>
      </c>
      <c r="C11" s="12">
        <v>10</v>
      </c>
      <c r="D11" t="b">
        <v>0</v>
      </c>
      <c r="L11" t="b">
        <v>0</v>
      </c>
    </row>
    <row r="12" spans="4:12" ht="12.75">
      <c r="D12" t="b">
        <v>0</v>
      </c>
      <c r="L12" t="b">
        <v>0</v>
      </c>
    </row>
    <row r="13" spans="2:6" ht="13.5" thickBot="1">
      <c r="B13" s="1" t="s">
        <v>67</v>
      </c>
      <c r="C13" s="1" t="s">
        <v>64</v>
      </c>
      <c r="D13" s="1"/>
      <c r="F13" s="18"/>
    </row>
    <row r="14" spans="2:4" ht="12.75">
      <c r="B14" s="2">
        <v>2</v>
      </c>
      <c r="C14" s="3">
        <v>1</v>
      </c>
      <c r="D14" s="4">
        <v>1</v>
      </c>
    </row>
    <row r="15" spans="2:4" ht="12.75">
      <c r="B15" s="5">
        <v>2</v>
      </c>
      <c r="C15" s="6">
        <v>4</v>
      </c>
      <c r="D15" s="7">
        <v>1</v>
      </c>
    </row>
    <row r="16" spans="2:4" ht="12.75">
      <c r="B16" s="5">
        <v>3</v>
      </c>
      <c r="C16" s="6">
        <v>2</v>
      </c>
      <c r="D16" s="7">
        <v>1</v>
      </c>
    </row>
    <row r="17" spans="2:4" ht="12.75">
      <c r="B17" s="5">
        <v>3</v>
      </c>
      <c r="C17" s="6">
        <v>5</v>
      </c>
      <c r="D17" s="7">
        <v>1</v>
      </c>
    </row>
    <row r="18" spans="2:4" ht="12.75">
      <c r="B18" s="5">
        <v>4</v>
      </c>
      <c r="C18" s="6">
        <v>3</v>
      </c>
      <c r="D18" s="7">
        <v>1</v>
      </c>
    </row>
    <row r="19" spans="2:4" ht="12.75">
      <c r="B19" s="5">
        <v>4</v>
      </c>
      <c r="C19" s="6">
        <v>6</v>
      </c>
      <c r="D19" s="7">
        <v>1</v>
      </c>
    </row>
    <row r="20" spans="2:4" ht="12.75">
      <c r="B20" s="5">
        <v>4</v>
      </c>
      <c r="C20" s="6">
        <v>8</v>
      </c>
      <c r="D20" s="7">
        <v>1</v>
      </c>
    </row>
    <row r="21" spans="2:4" ht="12.75">
      <c r="B21" s="5">
        <v>4</v>
      </c>
      <c r="C21" s="6">
        <v>9</v>
      </c>
      <c r="D21" s="7">
        <v>1</v>
      </c>
    </row>
    <row r="22" spans="2:4" ht="12.75">
      <c r="B22" s="5">
        <v>4</v>
      </c>
      <c r="C22" s="6">
        <v>10</v>
      </c>
      <c r="D22" s="7">
        <v>1</v>
      </c>
    </row>
    <row r="23" spans="2:4" ht="13.5" thickBot="1">
      <c r="B23" s="51">
        <v>4</v>
      </c>
      <c r="C23" s="9">
        <v>7</v>
      </c>
      <c r="D23" s="10">
        <v>1</v>
      </c>
    </row>
  </sheetData>
  <sheetProtection/>
  <printOptions/>
  <pageMargins left="0.75" right="0.75" top="1" bottom="1" header="0" footer="0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G1">
      <selection activeCell="A1" sqref="A1"/>
    </sheetView>
  </sheetViews>
  <sheetFormatPr defaultColWidth="11.421875" defaultRowHeight="12.75"/>
  <cols>
    <col min="1" max="1" width="5.28125" style="0" customWidth="1"/>
    <col min="2" max="2" width="4.8515625" style="0" customWidth="1"/>
    <col min="3" max="3" width="5.7109375" style="0" customWidth="1"/>
    <col min="4" max="4" width="4.421875" style="0" customWidth="1"/>
    <col min="5" max="5" width="4.7109375" style="0" customWidth="1"/>
    <col min="6" max="6" width="5.00390625" style="0" customWidth="1"/>
    <col min="7" max="7" width="3.57421875" style="0" customWidth="1"/>
    <col min="8" max="8" width="3.00390625" style="0" customWidth="1"/>
    <col min="9" max="9" width="15.57421875" style="0" customWidth="1"/>
    <col min="10" max="10" width="13.140625" style="0" customWidth="1"/>
    <col min="11" max="11" width="15.8515625" style="0" customWidth="1"/>
    <col min="12" max="12" width="11.57421875" style="0" customWidth="1"/>
    <col min="13" max="14" width="13.57421875" style="0" bestFit="1" customWidth="1"/>
    <col min="15" max="15" width="15.140625" style="0" customWidth="1"/>
  </cols>
  <sheetData>
    <row r="1" spans="1:15" ht="15.75">
      <c r="A1" s="18"/>
      <c r="B1" s="18"/>
      <c r="C1" s="18"/>
      <c r="D1" s="18"/>
      <c r="E1" s="20"/>
      <c r="F1" s="18"/>
      <c r="G1" s="18"/>
      <c r="H1" s="18"/>
      <c r="I1" s="27" t="s">
        <v>98</v>
      </c>
      <c r="J1" s="18"/>
      <c r="K1" s="18"/>
      <c r="L1" s="18"/>
      <c r="M1" s="18"/>
      <c r="N1" s="18"/>
      <c r="O1" s="28" t="str">
        <f>P_CODREP</f>
        <v>R_CATPRE09G</v>
      </c>
    </row>
    <row r="2" spans="1:15" ht="9.75" customHeight="1">
      <c r="A2" s="18"/>
      <c r="B2" s="18"/>
      <c r="C2" s="18"/>
      <c r="D2" s="27"/>
      <c r="E2" s="20"/>
      <c r="F2" s="18"/>
      <c r="G2" s="18"/>
      <c r="H2" s="18"/>
      <c r="I2" s="18"/>
      <c r="J2" s="18"/>
      <c r="K2" s="18"/>
      <c r="L2" s="28"/>
      <c r="M2" s="18"/>
      <c r="N2" s="18"/>
      <c r="O2" s="18"/>
    </row>
    <row r="3" spans="1:15" ht="15.75">
      <c r="A3" s="18"/>
      <c r="B3" s="18"/>
      <c r="C3" s="18"/>
      <c r="D3" s="18"/>
      <c r="E3" s="20"/>
      <c r="F3" s="18"/>
      <c r="G3" s="18"/>
      <c r="H3" s="18"/>
      <c r="I3" s="18"/>
      <c r="J3" s="27" t="str">
        <f>CONCATENATE("Al: ",TEXT(DATE(P_CODPER,P_PERIODO+1,0),"dd/mm/aaaa"))</f>
        <v>Al: 31/01/2019</v>
      </c>
      <c r="K3" s="18"/>
      <c r="L3" s="28"/>
      <c r="M3" s="18"/>
      <c r="N3" s="18"/>
      <c r="O3" s="18"/>
    </row>
    <row r="4" spans="1:15" ht="15.75">
      <c r="A4" s="18"/>
      <c r="B4" s="18"/>
      <c r="C4" s="18"/>
      <c r="D4" s="27"/>
      <c r="E4" s="20"/>
      <c r="F4" s="18"/>
      <c r="G4" s="18"/>
      <c r="H4" s="18"/>
      <c r="I4" s="18"/>
      <c r="J4" s="18"/>
      <c r="K4" s="18"/>
      <c r="L4" s="28"/>
      <c r="M4" s="18"/>
      <c r="N4" s="18"/>
      <c r="O4" s="18"/>
    </row>
    <row r="5" spans="1:15" ht="12.75">
      <c r="A5" s="43"/>
      <c r="B5" s="44"/>
      <c r="C5" s="45"/>
      <c r="D5" s="46"/>
      <c r="E5" s="46"/>
      <c r="F5" s="46"/>
      <c r="G5" s="46"/>
      <c r="H5" s="47"/>
      <c r="I5" s="68" t="s">
        <v>1</v>
      </c>
      <c r="J5" s="69"/>
      <c r="K5" s="70"/>
      <c r="L5" s="68" t="s">
        <v>6</v>
      </c>
      <c r="M5" s="69"/>
      <c r="N5" s="70"/>
      <c r="O5" s="48"/>
    </row>
    <row r="6" spans="1:15" s="31" customFormat="1" ht="23.25" customHeight="1">
      <c r="A6" s="37" t="s">
        <v>0</v>
      </c>
      <c r="B6" s="38"/>
      <c r="C6" s="38"/>
      <c r="D6" s="38"/>
      <c r="E6" s="38"/>
      <c r="F6" s="38"/>
      <c r="G6" s="38"/>
      <c r="H6" s="41"/>
      <c r="I6" s="42" t="s">
        <v>44</v>
      </c>
      <c r="J6" s="39" t="s">
        <v>2</v>
      </c>
      <c r="K6" s="40" t="s">
        <v>27</v>
      </c>
      <c r="L6" s="42" t="s">
        <v>3</v>
      </c>
      <c r="M6" s="39" t="s">
        <v>4</v>
      </c>
      <c r="N6" s="40" t="s">
        <v>5</v>
      </c>
      <c r="O6" s="49" t="s">
        <v>45</v>
      </c>
    </row>
    <row r="7" spans="1:15" s="31" customFormat="1" ht="10.5" customHeight="1">
      <c r="A7" s="30"/>
      <c r="B7" s="34"/>
      <c r="C7" s="34"/>
      <c r="D7" s="34"/>
      <c r="E7" s="34"/>
      <c r="F7" s="34"/>
      <c r="G7" s="34"/>
      <c r="H7" s="34"/>
      <c r="I7" s="36"/>
      <c r="J7" s="36"/>
      <c r="K7" s="36"/>
      <c r="L7" s="36"/>
      <c r="M7" s="36"/>
      <c r="N7" s="36"/>
      <c r="O7" s="36"/>
    </row>
    <row r="8" spans="1:15" s="33" customFormat="1" ht="11.25">
      <c r="A8" s="34" t="s">
        <v>37</v>
      </c>
      <c r="B8" s="25" t="s">
        <v>38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32"/>
      <c r="N8" s="32"/>
      <c r="O8" s="32"/>
    </row>
    <row r="9" spans="1:15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s="33" customFormat="1" ht="11.25">
      <c r="A10" s="32"/>
      <c r="B10" s="30" t="s">
        <v>40</v>
      </c>
      <c r="C10" s="25" t="s">
        <v>39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s="33" customFormat="1" ht="11.25">
      <c r="A11" s="25"/>
      <c r="B11" s="32"/>
      <c r="C11" s="50" t="s">
        <v>41</v>
      </c>
      <c r="D11" s="32" t="s">
        <v>42</v>
      </c>
      <c r="E11" s="32"/>
      <c r="F11" s="32"/>
      <c r="G11" s="32"/>
      <c r="H11" s="32"/>
      <c r="I11" s="35" t="s">
        <v>47</v>
      </c>
      <c r="J11" s="35" t="s">
        <v>34</v>
      </c>
      <c r="K11" s="35" t="e">
        <f>I11+J11</f>
        <v>#VALUE!</v>
      </c>
      <c r="L11" s="35" t="s">
        <v>35</v>
      </c>
      <c r="M11" s="35" t="s">
        <v>36</v>
      </c>
      <c r="N11" s="35" t="e">
        <f>+L11+M11</f>
        <v>#VALUE!</v>
      </c>
      <c r="O11" s="35" t="e">
        <f>+K11-N11</f>
        <v>#VALUE!</v>
      </c>
    </row>
    <row r="12" spans="1:15" s="33" customFormat="1" ht="11.25">
      <c r="A12" s="25"/>
      <c r="B12" s="25" t="s">
        <v>29</v>
      </c>
      <c r="C12" s="25"/>
      <c r="D12" s="25"/>
      <c r="E12" s="25"/>
      <c r="F12" s="25" t="s">
        <v>40</v>
      </c>
      <c r="G12" s="32"/>
      <c r="H12" s="32"/>
      <c r="I12" s="53" t="s">
        <v>46</v>
      </c>
      <c r="J12" s="53" t="s">
        <v>31</v>
      </c>
      <c r="K12" s="53" t="e">
        <f>I12+J12</f>
        <v>#VALUE!</v>
      </c>
      <c r="L12" s="53" t="s">
        <v>32</v>
      </c>
      <c r="M12" s="53" t="s">
        <v>33</v>
      </c>
      <c r="N12" s="53" t="e">
        <f>+L12+M12</f>
        <v>#VALUE!</v>
      </c>
      <c r="O12" s="53" t="e">
        <f>+K12-N12</f>
        <v>#VALUE!</v>
      </c>
    </row>
    <row r="13" spans="1:15" s="33" customFormat="1" ht="11.25">
      <c r="A13" s="25"/>
      <c r="B13" s="25"/>
      <c r="C13" s="25"/>
      <c r="D13" s="25"/>
      <c r="E13" s="25"/>
      <c r="F13" s="25"/>
      <c r="G13" s="32"/>
      <c r="H13" s="32"/>
      <c r="I13" s="35"/>
      <c r="J13" s="35"/>
      <c r="K13" s="35"/>
      <c r="L13" s="35"/>
      <c r="M13" s="35"/>
      <c r="N13" s="35"/>
      <c r="O13" s="35"/>
    </row>
    <row r="14" spans="1:15" s="33" customFormat="1" ht="11.25">
      <c r="A14" s="25" t="s">
        <v>28</v>
      </c>
      <c r="B14" s="25"/>
      <c r="C14" s="25"/>
      <c r="D14" s="30" t="s">
        <v>37</v>
      </c>
      <c r="E14" s="25"/>
      <c r="F14" s="25"/>
      <c r="G14" s="32"/>
      <c r="H14" s="32"/>
      <c r="I14" s="52" t="s">
        <v>46</v>
      </c>
      <c r="J14" s="52" t="s">
        <v>31</v>
      </c>
      <c r="K14" s="52" t="e">
        <f>I14+J14</f>
        <v>#VALUE!</v>
      </c>
      <c r="L14" s="52" t="s">
        <v>32</v>
      </c>
      <c r="M14" s="52" t="s">
        <v>33</v>
      </c>
      <c r="N14" s="52" t="e">
        <f>+L14+M14</f>
        <v>#VALUE!</v>
      </c>
      <c r="O14" s="52" t="e">
        <f>+K14-N14</f>
        <v>#VALUE!</v>
      </c>
    </row>
    <row r="15" spans="1:15" s="33" customFormat="1" ht="11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s="33" customFormat="1" ht="11.25">
      <c r="A16" s="25" t="s">
        <v>30</v>
      </c>
      <c r="B16" s="32"/>
      <c r="C16" s="32"/>
      <c r="D16" s="32"/>
      <c r="E16" s="32"/>
      <c r="F16" s="32"/>
      <c r="G16" s="32"/>
      <c r="H16" s="32"/>
      <c r="I16" s="52" t="s">
        <v>46</v>
      </c>
      <c r="J16" s="52" t="s">
        <v>31</v>
      </c>
      <c r="K16" s="52" t="e">
        <f>I16+J16</f>
        <v>#VALUE!</v>
      </c>
      <c r="L16" s="52" t="s">
        <v>32</v>
      </c>
      <c r="M16" s="52" t="s">
        <v>33</v>
      </c>
      <c r="N16" s="52" t="e">
        <f>+L16+M16</f>
        <v>#VALUE!</v>
      </c>
      <c r="O16" s="52" t="e">
        <f>+K16-N16</f>
        <v>#VALUE!</v>
      </c>
    </row>
    <row r="17" s="33" customFormat="1" ht="11.25"/>
    <row r="18" spans="1:12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2.75">
      <c r="A19" s="18"/>
      <c r="B19" s="18"/>
      <c r="C19" s="18"/>
      <c r="D19" s="18"/>
      <c r="E19" s="18"/>
      <c r="F19" s="18"/>
      <c r="G19" s="18"/>
      <c r="H19" s="18"/>
      <c r="I19" s="26"/>
      <c r="J19" s="26"/>
      <c r="K19" s="26"/>
      <c r="L19" s="26"/>
    </row>
    <row r="20" spans="1:12" ht="12.75">
      <c r="A20" s="20"/>
      <c r="B20" s="18"/>
      <c r="C20" s="18"/>
      <c r="D20" s="18"/>
      <c r="E20" s="18"/>
      <c r="F20" s="18"/>
      <c r="G20" s="18"/>
      <c r="H20" s="18"/>
      <c r="I20" s="26"/>
      <c r="J20" s="26"/>
      <c r="K20" s="26"/>
      <c r="L20" s="26"/>
    </row>
    <row r="22" ht="15.75">
      <c r="M22" s="27"/>
    </row>
    <row r="23" spans="1:13" ht="12.75">
      <c r="A23" s="20"/>
      <c r="B23" s="18"/>
      <c r="C23" s="18"/>
      <c r="D23" s="18"/>
      <c r="E23" s="18"/>
      <c r="F23" s="18"/>
      <c r="G23" s="18"/>
      <c r="H23" s="18"/>
      <c r="I23" s="18"/>
      <c r="J23" s="18"/>
      <c r="M23" s="29"/>
    </row>
    <row r="24" spans="1:10" ht="12.75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2.7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2.75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2.75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2.75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5" ht="12.75">
      <c r="A30" s="24"/>
      <c r="B30" s="24"/>
      <c r="C30" s="6"/>
      <c r="D30" s="6"/>
      <c r="E30" s="6"/>
    </row>
    <row r="31" spans="1:5" ht="12.75">
      <c r="A31" s="24"/>
      <c r="B31" s="24"/>
      <c r="C31" s="6"/>
      <c r="D31" s="6"/>
      <c r="E31" s="6"/>
    </row>
    <row r="32" spans="1:5" ht="12.75">
      <c r="A32" s="24"/>
      <c r="B32" s="24"/>
      <c r="C32" s="6"/>
      <c r="D32" s="6"/>
      <c r="E32" s="6"/>
    </row>
    <row r="33" spans="1:2" ht="12.75">
      <c r="A33" s="24"/>
      <c r="B33" s="24"/>
    </row>
    <row r="34" spans="1:2" ht="12.75">
      <c r="A34" s="24"/>
      <c r="B34" s="24"/>
    </row>
  </sheetData>
  <sheetProtection/>
  <mergeCells count="2">
    <mergeCell ref="I5:K5"/>
    <mergeCell ref="L5:N5"/>
  </mergeCells>
  <printOptions/>
  <pageMargins left="0.75" right="0.75" top="0.75" bottom="0.39" header="0.19" footer="0"/>
  <pageSetup horizontalDpi="120" verticalDpi="120" orientation="landscape" r:id="rId1"/>
  <headerFooter alignWithMargins="0">
    <oddHeader>&amp;C&amp;"Arial,Bold"&amp;12SENARA&amp;R&amp;D&amp;T
Página &amp;P de &amp;N
Nombre de rep.&amp;F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39"/>
  <sheetViews>
    <sheetView tabSelected="1" zoomScalePageLayoutView="0" workbookViewId="0" topLeftCell="A1">
      <selection activeCell="N13" sqref="N13"/>
    </sheetView>
  </sheetViews>
  <sheetFormatPr defaultColWidth="11.421875" defaultRowHeight="12.75"/>
  <cols>
    <col min="1" max="1" width="5.28125" style="0" customWidth="1"/>
    <col min="2" max="2" width="4.8515625" style="0" customWidth="1"/>
    <col min="3" max="3" width="5.7109375" style="0" customWidth="1"/>
    <col min="4" max="4" width="4.421875" style="0" customWidth="1"/>
    <col min="5" max="5" width="4.7109375" style="0" customWidth="1"/>
    <col min="6" max="6" width="5.00390625" style="0" customWidth="1"/>
    <col min="7" max="7" width="3.57421875" style="0" customWidth="1"/>
    <col min="8" max="8" width="3.00390625" style="0" customWidth="1"/>
    <col min="9" max="9" width="15.57421875" style="0" customWidth="1"/>
    <col min="10" max="10" width="13.140625" style="0" customWidth="1"/>
    <col min="11" max="11" width="15.8515625" style="0" customWidth="1"/>
    <col min="12" max="12" width="11.57421875" style="0" customWidth="1"/>
    <col min="13" max="14" width="13.57421875" style="0" bestFit="1" customWidth="1"/>
    <col min="15" max="15" width="15.140625" style="0" customWidth="1"/>
  </cols>
  <sheetData>
    <row r="1" spans="1:15" ht="15.75">
      <c r="A1" s="18"/>
      <c r="B1" s="18"/>
      <c r="C1" s="18"/>
      <c r="D1" s="18"/>
      <c r="E1" s="20"/>
      <c r="F1" s="18"/>
      <c r="G1" s="18"/>
      <c r="H1" s="18"/>
      <c r="I1" s="27" t="s">
        <v>98</v>
      </c>
      <c r="J1" s="18"/>
      <c r="K1" s="18"/>
      <c r="L1" s="18"/>
      <c r="M1" s="18"/>
      <c r="N1" s="18"/>
      <c r="O1" s="28" t="str">
        <f>P_CODREP</f>
        <v>R_CATPRE09G</v>
      </c>
    </row>
    <row r="2" spans="1:15" ht="9.75" customHeight="1">
      <c r="A2" s="18"/>
      <c r="B2" s="18"/>
      <c r="C2" s="18"/>
      <c r="D2" s="27"/>
      <c r="E2" s="20"/>
      <c r="F2" s="18"/>
      <c r="G2" s="18"/>
      <c r="H2" s="18"/>
      <c r="I2" s="18"/>
      <c r="J2" s="18"/>
      <c r="K2" s="18"/>
      <c r="L2" s="28"/>
      <c r="M2" s="18"/>
      <c r="N2" s="18"/>
      <c r="O2" s="18"/>
    </row>
    <row r="3" spans="1:15" ht="15.75">
      <c r="A3" s="18"/>
      <c r="B3" s="18"/>
      <c r="C3" s="18"/>
      <c r="D3" s="18"/>
      <c r="E3" s="20"/>
      <c r="F3" s="18"/>
      <c r="G3" s="18"/>
      <c r="H3" s="18"/>
      <c r="I3" s="18"/>
      <c r="J3" s="27" t="s">
        <v>253</v>
      </c>
      <c r="K3" s="18"/>
      <c r="L3" s="28"/>
      <c r="M3" s="18"/>
      <c r="N3" s="18"/>
      <c r="O3" s="18"/>
    </row>
    <row r="4" spans="1:15" ht="15.75">
      <c r="A4" s="18"/>
      <c r="B4" s="18"/>
      <c r="C4" s="18"/>
      <c r="D4" s="27"/>
      <c r="E4" s="20"/>
      <c r="F4" s="18"/>
      <c r="G4" s="18"/>
      <c r="H4" s="18"/>
      <c r="I4" s="18"/>
      <c r="J4" s="18"/>
      <c r="K4" s="18"/>
      <c r="L4" s="28"/>
      <c r="M4" s="18"/>
      <c r="N4" s="18"/>
      <c r="O4" s="18"/>
    </row>
    <row r="5" spans="1:15" ht="12.75">
      <c r="A5" s="43"/>
      <c r="B5" s="44"/>
      <c r="C5" s="45"/>
      <c r="D5" s="46"/>
      <c r="E5" s="46"/>
      <c r="F5" s="46"/>
      <c r="G5" s="46"/>
      <c r="H5" s="47"/>
      <c r="I5" s="68" t="s">
        <v>1</v>
      </c>
      <c r="J5" s="69"/>
      <c r="K5" s="70"/>
      <c r="L5" s="68" t="s">
        <v>6</v>
      </c>
      <c r="M5" s="69"/>
      <c r="N5" s="70"/>
      <c r="O5" s="48"/>
    </row>
    <row r="6" spans="1:15" s="31" customFormat="1" ht="23.25" customHeight="1">
      <c r="A6" s="37" t="s">
        <v>0</v>
      </c>
      <c r="B6" s="38"/>
      <c r="C6" s="38"/>
      <c r="D6" s="38"/>
      <c r="E6" s="38"/>
      <c r="F6" s="38"/>
      <c r="G6" s="38"/>
      <c r="H6" s="41"/>
      <c r="I6" s="42" t="s">
        <v>44</v>
      </c>
      <c r="J6" s="39" t="s">
        <v>2</v>
      </c>
      <c r="K6" s="40" t="s">
        <v>27</v>
      </c>
      <c r="L6" s="42" t="s">
        <v>3</v>
      </c>
      <c r="M6" s="39" t="s">
        <v>4</v>
      </c>
      <c r="N6" s="40" t="s">
        <v>5</v>
      </c>
      <c r="O6" s="49" t="s">
        <v>45</v>
      </c>
    </row>
    <row r="7" spans="1:15" s="31" customFormat="1" ht="10.5" customHeight="1">
      <c r="A7" s="30"/>
      <c r="B7" s="34"/>
      <c r="C7" s="34"/>
      <c r="D7" s="34"/>
      <c r="E7" s="34"/>
      <c r="F7" s="34"/>
      <c r="G7" s="34"/>
      <c r="H7" s="34"/>
      <c r="I7" s="36"/>
      <c r="J7" s="36"/>
      <c r="K7" s="36"/>
      <c r="L7" s="36"/>
      <c r="M7" s="36"/>
      <c r="N7" s="36"/>
      <c r="O7" s="36"/>
    </row>
    <row r="8" spans="1:15" s="33" customFormat="1" ht="11.25">
      <c r="A8" s="58" t="s">
        <v>122</v>
      </c>
      <c r="B8" s="57" t="s">
        <v>123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32"/>
      <c r="N8" s="32"/>
      <c r="O8" s="32"/>
    </row>
    <row r="9" spans="1:15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s="33" customFormat="1" ht="11.25">
      <c r="A10" s="32"/>
      <c r="B10" s="56" t="s">
        <v>68</v>
      </c>
      <c r="C10" s="57" t="s">
        <v>100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s="33" customFormat="1" ht="11.25">
      <c r="A11" s="25"/>
      <c r="B11" s="32"/>
      <c r="C11" s="54" t="s">
        <v>68</v>
      </c>
      <c r="D11" s="55" t="s">
        <v>99</v>
      </c>
      <c r="E11" s="32"/>
      <c r="F11" s="32"/>
      <c r="G11" s="32"/>
      <c r="H11" s="32"/>
      <c r="I11" s="35">
        <v>1106072568</v>
      </c>
      <c r="J11" s="35">
        <v>0</v>
      </c>
      <c r="K11" s="35">
        <f>I11+J11</f>
        <v>1106072568</v>
      </c>
      <c r="L11" s="35">
        <v>0</v>
      </c>
      <c r="M11" s="35">
        <v>0</v>
      </c>
      <c r="N11" s="35">
        <f>+L11+M11</f>
        <v>0</v>
      </c>
      <c r="O11" s="35">
        <f>+K11-N11</f>
        <v>1106072568</v>
      </c>
    </row>
    <row r="12" spans="1:15" s="33" customFormat="1" ht="11.25">
      <c r="A12" s="25"/>
      <c r="B12" s="32"/>
      <c r="C12" s="54" t="s">
        <v>106</v>
      </c>
      <c r="D12" s="55" t="s">
        <v>164</v>
      </c>
      <c r="E12" s="32"/>
      <c r="F12" s="32"/>
      <c r="G12" s="32"/>
      <c r="H12" s="32"/>
      <c r="I12" s="35">
        <v>51938221.6</v>
      </c>
      <c r="J12" s="35">
        <v>0</v>
      </c>
      <c r="K12" s="35">
        <f>I12+J12</f>
        <v>51938221.6</v>
      </c>
      <c r="L12" s="35">
        <v>0</v>
      </c>
      <c r="M12" s="35">
        <v>0</v>
      </c>
      <c r="N12" s="35">
        <f>+L12+M12</f>
        <v>0</v>
      </c>
      <c r="O12" s="35">
        <f>+K12-N12</f>
        <v>51938221.6</v>
      </c>
    </row>
    <row r="13" spans="1:15" s="33" customFormat="1" ht="11.25">
      <c r="A13" s="25"/>
      <c r="B13" s="32"/>
      <c r="C13" s="54" t="s">
        <v>115</v>
      </c>
      <c r="D13" s="55" t="s">
        <v>165</v>
      </c>
      <c r="E13" s="32"/>
      <c r="F13" s="32"/>
      <c r="G13" s="32"/>
      <c r="H13" s="32"/>
      <c r="I13" s="35">
        <v>12430000</v>
      </c>
      <c r="J13" s="35">
        <v>0</v>
      </c>
      <c r="K13" s="35">
        <f>I13+J13</f>
        <v>12430000</v>
      </c>
      <c r="L13" s="35">
        <v>0</v>
      </c>
      <c r="M13" s="35">
        <v>0</v>
      </c>
      <c r="N13" s="35">
        <f>+L13+M13</f>
        <v>0</v>
      </c>
      <c r="O13" s="35">
        <f>+K13-N13</f>
        <v>12430000</v>
      </c>
    </row>
    <row r="14" spans="1:15" s="33" customFormat="1" ht="11.25">
      <c r="A14" s="25"/>
      <c r="B14" s="25" t="s">
        <v>29</v>
      </c>
      <c r="C14" s="25"/>
      <c r="D14" s="25"/>
      <c r="E14" s="25"/>
      <c r="F14" s="57" t="s">
        <v>68</v>
      </c>
      <c r="G14" s="32"/>
      <c r="H14" s="32"/>
      <c r="I14" s="53">
        <v>1170440789.6</v>
      </c>
      <c r="J14" s="53">
        <v>0</v>
      </c>
      <c r="K14" s="53">
        <f>I14+J14</f>
        <v>1170440789.6</v>
      </c>
      <c r="L14" s="53">
        <v>0</v>
      </c>
      <c r="M14" s="53">
        <v>0</v>
      </c>
      <c r="N14" s="53">
        <f>+L14+M14</f>
        <v>0</v>
      </c>
      <c r="O14" s="53">
        <f>+K14-N14</f>
        <v>1170440789.6</v>
      </c>
    </row>
    <row r="15" spans="1:15" s="33" customFormat="1" ht="11.25">
      <c r="A15" s="25"/>
      <c r="B15" s="25"/>
      <c r="C15" s="25"/>
      <c r="D15" s="25"/>
      <c r="E15" s="25"/>
      <c r="F15" s="25"/>
      <c r="G15" s="32"/>
      <c r="H15" s="32"/>
      <c r="I15" s="35"/>
      <c r="J15" s="35"/>
      <c r="K15" s="35"/>
      <c r="L15" s="35"/>
      <c r="M15" s="35"/>
      <c r="N15" s="35"/>
      <c r="O15" s="35"/>
    </row>
    <row r="16" spans="1:15" s="33" customFormat="1" ht="11.25">
      <c r="A16" s="32"/>
      <c r="B16" s="56" t="s">
        <v>102</v>
      </c>
      <c r="C16" s="57" t="s">
        <v>103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s="33" customFormat="1" ht="11.25">
      <c r="A17" s="25"/>
      <c r="B17" s="32"/>
      <c r="C17" s="54" t="s">
        <v>68</v>
      </c>
      <c r="D17" s="55" t="s">
        <v>101</v>
      </c>
      <c r="E17" s="32"/>
      <c r="F17" s="32"/>
      <c r="G17" s="32"/>
      <c r="H17" s="32"/>
      <c r="I17" s="35">
        <v>10314040</v>
      </c>
      <c r="J17" s="35">
        <v>0</v>
      </c>
      <c r="K17" s="35">
        <f>I17+J17</f>
        <v>10314040</v>
      </c>
      <c r="L17" s="35">
        <v>0</v>
      </c>
      <c r="M17" s="35">
        <v>0</v>
      </c>
      <c r="N17" s="35">
        <f>+L17+M17</f>
        <v>0</v>
      </c>
      <c r="O17" s="35">
        <f>+K17-N17</f>
        <v>10314040</v>
      </c>
    </row>
    <row r="18" spans="1:15" ht="12.75">
      <c r="A18" s="25"/>
      <c r="B18" s="32"/>
      <c r="C18" s="54" t="s">
        <v>115</v>
      </c>
      <c r="D18" s="55" t="s">
        <v>166</v>
      </c>
      <c r="E18" s="32"/>
      <c r="F18" s="32"/>
      <c r="G18" s="32"/>
      <c r="H18" s="32"/>
      <c r="I18" s="35">
        <v>8724646.8</v>
      </c>
      <c r="J18" s="35">
        <v>0</v>
      </c>
      <c r="K18" s="35">
        <f>I18+J18</f>
        <v>8724646.8</v>
      </c>
      <c r="L18" s="35">
        <v>0</v>
      </c>
      <c r="M18" s="35">
        <v>0</v>
      </c>
      <c r="N18" s="35">
        <f>+L18+M18</f>
        <v>0</v>
      </c>
      <c r="O18" s="35">
        <f>+K18-N18</f>
        <v>8724646.8</v>
      </c>
    </row>
    <row r="19" spans="1:15" ht="12.75">
      <c r="A19" s="25"/>
      <c r="B19" s="25" t="s">
        <v>29</v>
      </c>
      <c r="C19" s="25"/>
      <c r="D19" s="25"/>
      <c r="E19" s="25"/>
      <c r="F19" s="57" t="s">
        <v>102</v>
      </c>
      <c r="G19" s="32"/>
      <c r="H19" s="32"/>
      <c r="I19" s="53">
        <v>19038686.8</v>
      </c>
      <c r="J19" s="53">
        <v>0</v>
      </c>
      <c r="K19" s="53">
        <f>I19+J19</f>
        <v>19038686.8</v>
      </c>
      <c r="L19" s="53">
        <v>0</v>
      </c>
      <c r="M19" s="53">
        <v>0</v>
      </c>
      <c r="N19" s="53">
        <f>+L19+M19</f>
        <v>0</v>
      </c>
      <c r="O19" s="53">
        <f>+K19-N19</f>
        <v>19038686.8</v>
      </c>
    </row>
    <row r="20" spans="1:15" ht="12.75">
      <c r="A20" s="25"/>
      <c r="B20" s="25"/>
      <c r="C20" s="25"/>
      <c r="D20" s="25"/>
      <c r="E20" s="25"/>
      <c r="F20" s="25"/>
      <c r="G20" s="32"/>
      <c r="H20" s="32"/>
      <c r="I20" s="35"/>
      <c r="J20" s="35"/>
      <c r="K20" s="35"/>
      <c r="L20" s="35"/>
      <c r="M20" s="35"/>
      <c r="N20" s="35"/>
      <c r="O20" s="35"/>
    </row>
    <row r="21" spans="1:15" ht="12.75">
      <c r="A21" s="32"/>
      <c r="B21" s="56" t="s">
        <v>106</v>
      </c>
      <c r="C21" s="57" t="s">
        <v>111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5" ht="12.75">
      <c r="A22" s="25"/>
      <c r="B22" s="32"/>
      <c r="C22" s="54" t="s">
        <v>68</v>
      </c>
      <c r="D22" s="55" t="s">
        <v>104</v>
      </c>
      <c r="E22" s="32"/>
      <c r="F22" s="32"/>
      <c r="G22" s="32"/>
      <c r="H22" s="32"/>
      <c r="I22" s="35">
        <v>459826426</v>
      </c>
      <c r="J22" s="35">
        <v>0</v>
      </c>
      <c r="K22" s="35">
        <f>I22+J22</f>
        <v>459826426</v>
      </c>
      <c r="L22" s="35">
        <v>0</v>
      </c>
      <c r="M22" s="35">
        <v>0</v>
      </c>
      <c r="N22" s="35">
        <f>+L22+M22</f>
        <v>0</v>
      </c>
      <c r="O22" s="35">
        <f>+K22-N22</f>
        <v>459826426</v>
      </c>
    </row>
    <row r="23" spans="1:15" ht="12.75">
      <c r="A23" s="25"/>
      <c r="B23" s="32"/>
      <c r="C23" s="54" t="s">
        <v>102</v>
      </c>
      <c r="D23" s="55" t="s">
        <v>105</v>
      </c>
      <c r="E23" s="32"/>
      <c r="F23" s="32"/>
      <c r="G23" s="32"/>
      <c r="H23" s="32"/>
      <c r="I23" s="35">
        <v>465342240</v>
      </c>
      <c r="J23" s="35">
        <v>0</v>
      </c>
      <c r="K23" s="35">
        <f>I23+J23</f>
        <v>465342240</v>
      </c>
      <c r="L23" s="35">
        <v>0</v>
      </c>
      <c r="M23" s="35">
        <v>0</v>
      </c>
      <c r="N23" s="35">
        <f>+L23+M23</f>
        <v>0</v>
      </c>
      <c r="O23" s="35">
        <f>+K23-N23</f>
        <v>465342240</v>
      </c>
    </row>
    <row r="24" spans="1:15" ht="12.75">
      <c r="A24" s="25"/>
      <c r="B24" s="32"/>
      <c r="C24" s="54" t="s">
        <v>106</v>
      </c>
      <c r="D24" s="55" t="s">
        <v>107</v>
      </c>
      <c r="E24" s="32"/>
      <c r="F24" s="32"/>
      <c r="G24" s="32"/>
      <c r="H24" s="32"/>
      <c r="I24" s="35">
        <v>205528648.26</v>
      </c>
      <c r="J24" s="35">
        <v>0</v>
      </c>
      <c r="K24" s="35">
        <f>I24+J24</f>
        <v>205528648.26</v>
      </c>
      <c r="L24" s="35">
        <v>0</v>
      </c>
      <c r="M24" s="35">
        <v>0</v>
      </c>
      <c r="N24" s="35">
        <f>+L24+M24</f>
        <v>0</v>
      </c>
      <c r="O24" s="35">
        <f>+K24-N24</f>
        <v>205528648.26</v>
      </c>
    </row>
    <row r="25" spans="1:15" ht="12.75">
      <c r="A25" s="25"/>
      <c r="B25" s="32"/>
      <c r="C25" s="54" t="s">
        <v>108</v>
      </c>
      <c r="D25" s="55" t="s">
        <v>109</v>
      </c>
      <c r="E25" s="32"/>
      <c r="F25" s="32"/>
      <c r="G25" s="32"/>
      <c r="H25" s="32"/>
      <c r="I25" s="35">
        <v>183913618.47</v>
      </c>
      <c r="J25" s="35">
        <v>0</v>
      </c>
      <c r="K25" s="35">
        <f>I25+J25</f>
        <v>183913618.47</v>
      </c>
      <c r="L25" s="35">
        <v>0</v>
      </c>
      <c r="M25" s="35">
        <v>0</v>
      </c>
      <c r="N25" s="35">
        <f>+L25+M25</f>
        <v>0</v>
      </c>
      <c r="O25" s="35">
        <f>+K25-N25</f>
        <v>183913618.47</v>
      </c>
    </row>
    <row r="26" spans="1:15" ht="12.75">
      <c r="A26" s="25"/>
      <c r="B26" s="32"/>
      <c r="C26" s="54" t="s">
        <v>110</v>
      </c>
      <c r="D26" s="55" t="s">
        <v>167</v>
      </c>
      <c r="E26" s="32"/>
      <c r="F26" s="32"/>
      <c r="G26" s="32"/>
      <c r="H26" s="32"/>
      <c r="I26" s="35">
        <v>176605322.88</v>
      </c>
      <c r="J26" s="35">
        <v>0</v>
      </c>
      <c r="K26" s="35">
        <f>I26+J26</f>
        <v>176605322.88</v>
      </c>
      <c r="L26" s="35">
        <v>0</v>
      </c>
      <c r="M26" s="35">
        <v>0</v>
      </c>
      <c r="N26" s="35">
        <f>+L26+M26</f>
        <v>0</v>
      </c>
      <c r="O26" s="35">
        <f>+K26-N26</f>
        <v>176605322.88</v>
      </c>
    </row>
    <row r="27" spans="1:15" ht="12.75">
      <c r="A27" s="25"/>
      <c r="B27" s="25" t="s">
        <v>29</v>
      </c>
      <c r="C27" s="25"/>
      <c r="D27" s="25"/>
      <c r="E27" s="25"/>
      <c r="F27" s="57" t="s">
        <v>106</v>
      </c>
      <c r="G27" s="32"/>
      <c r="H27" s="32"/>
      <c r="I27" s="53">
        <v>1491216255.61</v>
      </c>
      <c r="J27" s="53">
        <v>0</v>
      </c>
      <c r="K27" s="53">
        <f>I27+J27</f>
        <v>1491216255.61</v>
      </c>
      <c r="L27" s="53">
        <v>0</v>
      </c>
      <c r="M27" s="53">
        <v>0</v>
      </c>
      <c r="N27" s="53">
        <f>+L27+M27</f>
        <v>0</v>
      </c>
      <c r="O27" s="53">
        <f>+K27-N27</f>
        <v>1491216255.61</v>
      </c>
    </row>
    <row r="28" spans="1:15" ht="12.75">
      <c r="A28" s="25"/>
      <c r="B28" s="25"/>
      <c r="C28" s="25"/>
      <c r="D28" s="25"/>
      <c r="E28" s="25"/>
      <c r="F28" s="25"/>
      <c r="G28" s="32"/>
      <c r="H28" s="32"/>
      <c r="I28" s="35"/>
      <c r="J28" s="35"/>
      <c r="K28" s="35"/>
      <c r="L28" s="35"/>
      <c r="M28" s="35"/>
      <c r="N28" s="35"/>
      <c r="O28" s="35"/>
    </row>
    <row r="29" spans="1:15" ht="12.75">
      <c r="A29" s="32"/>
      <c r="B29" s="56" t="s">
        <v>108</v>
      </c>
      <c r="C29" s="57" t="s">
        <v>117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2.75">
      <c r="A30" s="25"/>
      <c r="B30" s="32"/>
      <c r="C30" s="54" t="s">
        <v>68</v>
      </c>
      <c r="D30" s="55" t="s">
        <v>112</v>
      </c>
      <c r="E30" s="32"/>
      <c r="F30" s="32"/>
      <c r="G30" s="32"/>
      <c r="H30" s="32"/>
      <c r="I30" s="35">
        <v>228392569.64</v>
      </c>
      <c r="J30" s="35">
        <v>0</v>
      </c>
      <c r="K30" s="35">
        <f>I30+J30</f>
        <v>228392569.64</v>
      </c>
      <c r="L30" s="35">
        <v>0</v>
      </c>
      <c r="M30" s="35">
        <v>0</v>
      </c>
      <c r="N30" s="35">
        <f>+L30+M30</f>
        <v>0</v>
      </c>
      <c r="O30" s="35">
        <f>+K30-N30</f>
        <v>228392569.64</v>
      </c>
    </row>
    <row r="31" spans="1:15" ht="12.75">
      <c r="A31" s="25"/>
      <c r="B31" s="32"/>
      <c r="C31" s="54" t="s">
        <v>106</v>
      </c>
      <c r="D31" s="55" t="s">
        <v>113</v>
      </c>
      <c r="E31" s="32"/>
      <c r="F31" s="32"/>
      <c r="G31" s="32"/>
      <c r="H31" s="32"/>
      <c r="I31" s="35">
        <v>36996636.56</v>
      </c>
      <c r="J31" s="35">
        <v>0</v>
      </c>
      <c r="K31" s="35">
        <f>I31+J31</f>
        <v>36996636.56</v>
      </c>
      <c r="L31" s="35">
        <v>0</v>
      </c>
      <c r="M31" s="35">
        <v>0</v>
      </c>
      <c r="N31" s="35">
        <f>+L31+M31</f>
        <v>0</v>
      </c>
      <c r="O31" s="35">
        <f>+K31-N31</f>
        <v>36996636.56</v>
      </c>
    </row>
    <row r="32" spans="1:15" ht="12.75">
      <c r="A32" s="25"/>
      <c r="B32" s="32"/>
      <c r="C32" s="54" t="s">
        <v>108</v>
      </c>
      <c r="D32" s="55" t="s">
        <v>114</v>
      </c>
      <c r="E32" s="32"/>
      <c r="F32" s="32"/>
      <c r="G32" s="32"/>
      <c r="H32" s="32"/>
      <c r="I32" s="35">
        <v>123322121.84</v>
      </c>
      <c r="J32" s="35">
        <v>0</v>
      </c>
      <c r="K32" s="35">
        <f>I32+J32</f>
        <v>123322121.84</v>
      </c>
      <c r="L32" s="35">
        <v>0</v>
      </c>
      <c r="M32" s="35">
        <v>0</v>
      </c>
      <c r="N32" s="35">
        <f>+L32+M32</f>
        <v>0</v>
      </c>
      <c r="O32" s="35">
        <f>+K32-N32</f>
        <v>123322121.84</v>
      </c>
    </row>
    <row r="33" spans="1:15" ht="12.75">
      <c r="A33" s="25"/>
      <c r="B33" s="32"/>
      <c r="C33" s="54" t="s">
        <v>115</v>
      </c>
      <c r="D33" s="55" t="s">
        <v>116</v>
      </c>
      <c r="E33" s="32"/>
      <c r="F33" s="32"/>
      <c r="G33" s="32"/>
      <c r="H33" s="32"/>
      <c r="I33" s="35">
        <v>6166106.07</v>
      </c>
      <c r="J33" s="35">
        <v>0</v>
      </c>
      <c r="K33" s="35">
        <f>I33+J33</f>
        <v>6166106.07</v>
      </c>
      <c r="L33" s="35">
        <v>0</v>
      </c>
      <c r="M33" s="35">
        <v>0</v>
      </c>
      <c r="N33" s="35">
        <f>+L33+M33</f>
        <v>0</v>
      </c>
      <c r="O33" s="35">
        <f>+K33-N33</f>
        <v>6166106.07</v>
      </c>
    </row>
    <row r="34" spans="1:15" ht="12.75">
      <c r="A34" s="25"/>
      <c r="B34" s="25" t="s">
        <v>29</v>
      </c>
      <c r="C34" s="25"/>
      <c r="D34" s="25"/>
      <c r="E34" s="25"/>
      <c r="F34" s="57" t="s">
        <v>108</v>
      </c>
      <c r="G34" s="32"/>
      <c r="H34" s="32"/>
      <c r="I34" s="53">
        <v>394877434.11</v>
      </c>
      <c r="J34" s="53">
        <v>0</v>
      </c>
      <c r="K34" s="53">
        <f>I34+J34</f>
        <v>394877434.11</v>
      </c>
      <c r="L34" s="53">
        <v>0</v>
      </c>
      <c r="M34" s="53">
        <v>0</v>
      </c>
      <c r="N34" s="53">
        <f>+L34+M34</f>
        <v>0</v>
      </c>
      <c r="O34" s="53">
        <f>+K34-N34</f>
        <v>394877434.11</v>
      </c>
    </row>
    <row r="35" spans="1:15" ht="12.75">
      <c r="A35" s="25"/>
      <c r="B35" s="25"/>
      <c r="C35" s="25"/>
      <c r="D35" s="25"/>
      <c r="E35" s="25"/>
      <c r="F35" s="25"/>
      <c r="G35" s="32"/>
      <c r="H35" s="32"/>
      <c r="I35" s="35"/>
      <c r="J35" s="35"/>
      <c r="K35" s="35"/>
      <c r="L35" s="35"/>
      <c r="M35" s="35"/>
      <c r="N35" s="35"/>
      <c r="O35" s="35"/>
    </row>
    <row r="36" spans="1:15" ht="12.75">
      <c r="A36" s="32"/>
      <c r="B36" s="56" t="s">
        <v>115</v>
      </c>
      <c r="C36" s="57" t="s">
        <v>121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2.75">
      <c r="A37" s="25"/>
      <c r="B37" s="32"/>
      <c r="C37" s="54" t="s">
        <v>68</v>
      </c>
      <c r="D37" s="55" t="s">
        <v>168</v>
      </c>
      <c r="E37" s="32"/>
      <c r="F37" s="32"/>
      <c r="G37" s="32"/>
      <c r="H37" s="32"/>
      <c r="I37" s="35">
        <v>125295275.78</v>
      </c>
      <c r="J37" s="35">
        <v>0</v>
      </c>
      <c r="K37" s="35">
        <f>I37+J37</f>
        <v>125295275.78</v>
      </c>
      <c r="L37" s="35">
        <v>0</v>
      </c>
      <c r="M37" s="35">
        <v>0</v>
      </c>
      <c r="N37" s="35">
        <f>+L37+M37</f>
        <v>0</v>
      </c>
      <c r="O37" s="35">
        <f>+K37-N37</f>
        <v>125295275.78</v>
      </c>
    </row>
    <row r="38" spans="1:15" ht="12.75">
      <c r="A38" s="25"/>
      <c r="B38" s="32"/>
      <c r="C38" s="54" t="s">
        <v>102</v>
      </c>
      <c r="D38" s="55" t="s">
        <v>118</v>
      </c>
      <c r="E38" s="32"/>
      <c r="F38" s="32"/>
      <c r="G38" s="32"/>
      <c r="H38" s="32"/>
      <c r="I38" s="35">
        <v>36996636.56</v>
      </c>
      <c r="J38" s="35">
        <v>0</v>
      </c>
      <c r="K38" s="35">
        <f>I38+J38</f>
        <v>36996636.56</v>
      </c>
      <c r="L38" s="35">
        <v>0</v>
      </c>
      <c r="M38" s="35">
        <v>0</v>
      </c>
      <c r="N38" s="35">
        <f>+L38+M38</f>
        <v>0</v>
      </c>
      <c r="O38" s="35">
        <f>+K38-N38</f>
        <v>36996636.56</v>
      </c>
    </row>
    <row r="39" spans="1:15" ht="12.75">
      <c r="A39" s="25"/>
      <c r="B39" s="32"/>
      <c r="C39" s="54" t="s">
        <v>106</v>
      </c>
      <c r="D39" s="55" t="s">
        <v>119</v>
      </c>
      <c r="E39" s="32"/>
      <c r="F39" s="32"/>
      <c r="G39" s="32"/>
      <c r="H39" s="32"/>
      <c r="I39" s="35">
        <v>73993273.11</v>
      </c>
      <c r="J39" s="35">
        <v>0</v>
      </c>
      <c r="K39" s="35">
        <f>I39+J39</f>
        <v>73993273.11</v>
      </c>
      <c r="L39" s="35">
        <v>0</v>
      </c>
      <c r="M39" s="35">
        <v>0</v>
      </c>
      <c r="N39" s="35">
        <f>+L39+M39</f>
        <v>0</v>
      </c>
      <c r="O39" s="35">
        <f>+K39-N39</f>
        <v>73993273.11</v>
      </c>
    </row>
    <row r="40" spans="1:15" ht="12.75">
      <c r="A40" s="25"/>
      <c r="B40" s="32"/>
      <c r="C40" s="54" t="s">
        <v>108</v>
      </c>
      <c r="D40" s="55" t="s">
        <v>120</v>
      </c>
      <c r="E40" s="32"/>
      <c r="F40" s="32"/>
      <c r="G40" s="32"/>
      <c r="H40" s="32"/>
      <c r="I40" s="35">
        <v>6166106.07</v>
      </c>
      <c r="J40" s="35">
        <v>0</v>
      </c>
      <c r="K40" s="35">
        <f>I40+J40</f>
        <v>6166106.07</v>
      </c>
      <c r="L40" s="35">
        <v>0</v>
      </c>
      <c r="M40" s="35">
        <v>0</v>
      </c>
      <c r="N40" s="35">
        <f>+L40+M40</f>
        <v>0</v>
      </c>
      <c r="O40" s="35">
        <f>+K40-N40</f>
        <v>6166106.07</v>
      </c>
    </row>
    <row r="41" spans="1:15" ht="12.75">
      <c r="A41" s="25"/>
      <c r="B41" s="32"/>
      <c r="C41" s="54" t="s">
        <v>115</v>
      </c>
      <c r="D41" s="55" t="s">
        <v>169</v>
      </c>
      <c r="E41" s="32"/>
      <c r="F41" s="32"/>
      <c r="G41" s="32"/>
      <c r="H41" s="32"/>
      <c r="I41" s="35">
        <v>131461381.86</v>
      </c>
      <c r="J41" s="35">
        <v>0</v>
      </c>
      <c r="K41" s="35">
        <f>I41+J41</f>
        <v>131461381.86</v>
      </c>
      <c r="L41" s="35">
        <v>0</v>
      </c>
      <c r="M41" s="35">
        <v>0</v>
      </c>
      <c r="N41" s="35">
        <f>+L41+M41</f>
        <v>0</v>
      </c>
      <c r="O41" s="35">
        <f>+K41-N41</f>
        <v>131461381.86</v>
      </c>
    </row>
    <row r="42" spans="1:15" ht="12.75">
      <c r="A42" s="25"/>
      <c r="B42" s="25" t="s">
        <v>29</v>
      </c>
      <c r="C42" s="25"/>
      <c r="D42" s="25"/>
      <c r="E42" s="25"/>
      <c r="F42" s="57" t="s">
        <v>115</v>
      </c>
      <c r="G42" s="32"/>
      <c r="H42" s="32"/>
      <c r="I42" s="53">
        <v>373912673.38</v>
      </c>
      <c r="J42" s="53">
        <v>0</v>
      </c>
      <c r="K42" s="53">
        <f>I42+J42</f>
        <v>373912673.38</v>
      </c>
      <c r="L42" s="53">
        <v>0</v>
      </c>
      <c r="M42" s="53">
        <v>0</v>
      </c>
      <c r="N42" s="53">
        <f>+L42+M42</f>
        <v>0</v>
      </c>
      <c r="O42" s="53">
        <f>+K42-N42</f>
        <v>373912673.38</v>
      </c>
    </row>
    <row r="43" spans="1:15" ht="12.75">
      <c r="A43" s="25"/>
      <c r="B43" s="25"/>
      <c r="C43" s="25"/>
      <c r="D43" s="25"/>
      <c r="E43" s="25"/>
      <c r="F43" s="25"/>
      <c r="G43" s="32"/>
      <c r="H43" s="32"/>
      <c r="I43" s="35"/>
      <c r="J43" s="35"/>
      <c r="K43" s="35"/>
      <c r="L43" s="35"/>
      <c r="M43" s="35"/>
      <c r="N43" s="35"/>
      <c r="O43" s="35"/>
    </row>
    <row r="44" spans="1:15" ht="12.75">
      <c r="A44" s="32"/>
      <c r="B44" s="56" t="s">
        <v>110</v>
      </c>
      <c r="C44" s="57" t="s">
        <v>236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12.75">
      <c r="A45" s="25"/>
      <c r="B45" s="32"/>
      <c r="C45" s="54" t="s">
        <v>110</v>
      </c>
      <c r="D45" s="55" t="s">
        <v>235</v>
      </c>
      <c r="E45" s="32"/>
      <c r="F45" s="32"/>
      <c r="G45" s="32"/>
      <c r="H45" s="32"/>
      <c r="I45" s="35">
        <v>3500000</v>
      </c>
      <c r="J45" s="35">
        <v>0</v>
      </c>
      <c r="K45" s="35">
        <f>I45+J45</f>
        <v>3500000</v>
      </c>
      <c r="L45" s="35">
        <v>0</v>
      </c>
      <c r="M45" s="35">
        <v>0</v>
      </c>
      <c r="N45" s="35">
        <f>+L45+M45</f>
        <v>0</v>
      </c>
      <c r="O45" s="35">
        <f>+K45-N45</f>
        <v>3500000</v>
      </c>
    </row>
    <row r="46" spans="1:15" ht="12.75">
      <c r="A46" s="25"/>
      <c r="B46" s="25" t="s">
        <v>29</v>
      </c>
      <c r="C46" s="25"/>
      <c r="D46" s="25"/>
      <c r="E46" s="25"/>
      <c r="F46" s="57" t="s">
        <v>110</v>
      </c>
      <c r="G46" s="32"/>
      <c r="H46" s="32"/>
      <c r="I46" s="53">
        <v>3500000</v>
      </c>
      <c r="J46" s="53">
        <v>0</v>
      </c>
      <c r="K46" s="53">
        <f>I46+J46</f>
        <v>3500000</v>
      </c>
      <c r="L46" s="53">
        <v>0</v>
      </c>
      <c r="M46" s="53">
        <v>0</v>
      </c>
      <c r="N46" s="53">
        <f>+L46+M46</f>
        <v>0</v>
      </c>
      <c r="O46" s="53">
        <f>+K46-N46</f>
        <v>3500000</v>
      </c>
    </row>
    <row r="47" spans="1:15" ht="12.75">
      <c r="A47" s="25"/>
      <c r="B47" s="25"/>
      <c r="C47" s="25"/>
      <c r="D47" s="25"/>
      <c r="E47" s="25"/>
      <c r="F47" s="25"/>
      <c r="G47" s="32"/>
      <c r="H47" s="32"/>
      <c r="I47" s="35"/>
      <c r="J47" s="35"/>
      <c r="K47" s="35"/>
      <c r="L47" s="35"/>
      <c r="M47" s="35"/>
      <c r="N47" s="35"/>
      <c r="O47" s="35"/>
    </row>
    <row r="48" spans="1:15" ht="12.75">
      <c r="A48" s="25" t="s">
        <v>28</v>
      </c>
      <c r="B48" s="25"/>
      <c r="C48" s="25"/>
      <c r="D48" s="56" t="s">
        <v>122</v>
      </c>
      <c r="E48" s="25"/>
      <c r="F48" s="25"/>
      <c r="G48" s="32"/>
      <c r="H48" s="32"/>
      <c r="I48" s="52">
        <v>3452985839.5</v>
      </c>
      <c r="J48" s="52">
        <v>0</v>
      </c>
      <c r="K48" s="52">
        <f>I48+J48</f>
        <v>3452985839.5</v>
      </c>
      <c r="L48" s="52">
        <v>0</v>
      </c>
      <c r="M48" s="52">
        <v>0</v>
      </c>
      <c r="N48" s="52">
        <f>+L48+M48</f>
        <v>0</v>
      </c>
      <c r="O48" s="52">
        <f>+K48-N48</f>
        <v>3452985839.5</v>
      </c>
    </row>
    <row r="49" spans="1:15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2.75">
      <c r="A50" s="58" t="s">
        <v>141</v>
      </c>
      <c r="B50" s="57" t="s">
        <v>142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32"/>
      <c r="N50" s="32"/>
      <c r="O50" s="32"/>
    </row>
    <row r="51" spans="1:15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2.75">
      <c r="A52" s="32"/>
      <c r="B52" s="56" t="s">
        <v>68</v>
      </c>
      <c r="C52" s="57" t="s">
        <v>172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2.75">
      <c r="A53" s="25"/>
      <c r="B53" s="32"/>
      <c r="C53" s="54" t="s">
        <v>68</v>
      </c>
      <c r="D53" s="55" t="s">
        <v>170</v>
      </c>
      <c r="E53" s="32"/>
      <c r="F53" s="32"/>
      <c r="G53" s="32"/>
      <c r="H53" s="32"/>
      <c r="I53" s="35">
        <v>229199999.92</v>
      </c>
      <c r="J53" s="35">
        <v>0</v>
      </c>
      <c r="K53" s="35">
        <f>I53+J53</f>
        <v>229199999.92</v>
      </c>
      <c r="L53" s="35">
        <v>0</v>
      </c>
      <c r="M53" s="35">
        <v>0</v>
      </c>
      <c r="N53" s="35">
        <f>+L53+M53</f>
        <v>0</v>
      </c>
      <c r="O53" s="35">
        <f>+K53-N53</f>
        <v>229199999.92</v>
      </c>
    </row>
    <row r="54" spans="1:15" ht="12.75">
      <c r="A54" s="25"/>
      <c r="B54" s="32"/>
      <c r="C54" s="54" t="s">
        <v>102</v>
      </c>
      <c r="D54" s="55" t="s">
        <v>171</v>
      </c>
      <c r="E54" s="32"/>
      <c r="F54" s="32"/>
      <c r="G54" s="32"/>
      <c r="H54" s="32"/>
      <c r="I54" s="35">
        <v>9440000</v>
      </c>
      <c r="J54" s="35">
        <v>0</v>
      </c>
      <c r="K54" s="35">
        <f>I54+J54</f>
        <v>9440000</v>
      </c>
      <c r="L54" s="35">
        <v>0</v>
      </c>
      <c r="M54" s="35">
        <v>0</v>
      </c>
      <c r="N54" s="35">
        <f>+L54+M54</f>
        <v>0</v>
      </c>
      <c r="O54" s="35">
        <f>+K54-N54</f>
        <v>9440000</v>
      </c>
    </row>
    <row r="55" spans="1:15" ht="12.75">
      <c r="A55" s="25"/>
      <c r="B55" s="25" t="s">
        <v>29</v>
      </c>
      <c r="C55" s="25"/>
      <c r="D55" s="25"/>
      <c r="E55" s="25"/>
      <c r="F55" s="57" t="s">
        <v>68</v>
      </c>
      <c r="G55" s="32"/>
      <c r="H55" s="32"/>
      <c r="I55" s="53">
        <v>238639999.92</v>
      </c>
      <c r="J55" s="53">
        <v>0</v>
      </c>
      <c r="K55" s="53">
        <f>I55+J55</f>
        <v>238639999.92</v>
      </c>
      <c r="L55" s="53">
        <v>0</v>
      </c>
      <c r="M55" s="53">
        <v>0</v>
      </c>
      <c r="N55" s="53">
        <f>+L55+M55</f>
        <v>0</v>
      </c>
      <c r="O55" s="53">
        <f>+K55-N55</f>
        <v>238639999.92</v>
      </c>
    </row>
    <row r="56" spans="1:15" ht="12.75">
      <c r="A56" s="25"/>
      <c r="B56" s="25"/>
      <c r="C56" s="25"/>
      <c r="D56" s="25"/>
      <c r="E56" s="25"/>
      <c r="F56" s="25"/>
      <c r="G56" s="32"/>
      <c r="H56" s="32"/>
      <c r="I56" s="35"/>
      <c r="J56" s="35"/>
      <c r="K56" s="35"/>
      <c r="L56" s="35"/>
      <c r="M56" s="35"/>
      <c r="N56" s="35"/>
      <c r="O56" s="35"/>
    </row>
    <row r="57" spans="1:15" ht="12.75">
      <c r="A57" s="32"/>
      <c r="B57" s="56" t="s">
        <v>102</v>
      </c>
      <c r="C57" s="57" t="s">
        <v>126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2.75">
      <c r="A58" s="25"/>
      <c r="B58" s="32"/>
      <c r="C58" s="54" t="s">
        <v>68</v>
      </c>
      <c r="D58" s="55" t="s">
        <v>173</v>
      </c>
      <c r="E58" s="32"/>
      <c r="F58" s="32"/>
      <c r="G58" s="32"/>
      <c r="H58" s="32"/>
      <c r="I58" s="35">
        <v>8580000</v>
      </c>
      <c r="J58" s="35">
        <v>0</v>
      </c>
      <c r="K58" s="35">
        <f>I58+J58</f>
        <v>8580000</v>
      </c>
      <c r="L58" s="35">
        <v>0</v>
      </c>
      <c r="M58" s="35">
        <v>0</v>
      </c>
      <c r="N58" s="35">
        <f>+L58+M58</f>
        <v>0</v>
      </c>
      <c r="O58" s="35">
        <f>+K58-N58</f>
        <v>8580000</v>
      </c>
    </row>
    <row r="59" spans="1:15" ht="12.75">
      <c r="A59" s="25"/>
      <c r="B59" s="32"/>
      <c r="C59" s="54" t="s">
        <v>102</v>
      </c>
      <c r="D59" s="55" t="s">
        <v>174</v>
      </c>
      <c r="E59" s="32"/>
      <c r="F59" s="32"/>
      <c r="G59" s="32"/>
      <c r="H59" s="32"/>
      <c r="I59" s="35">
        <v>47417800</v>
      </c>
      <c r="J59" s="35">
        <v>0</v>
      </c>
      <c r="K59" s="35">
        <f>I59+J59</f>
        <v>47417800</v>
      </c>
      <c r="L59" s="35">
        <v>0</v>
      </c>
      <c r="M59" s="35">
        <v>0</v>
      </c>
      <c r="N59" s="35">
        <f>+L59+M59</f>
        <v>0</v>
      </c>
      <c r="O59" s="35">
        <f>+K59-N59</f>
        <v>47417800</v>
      </c>
    </row>
    <row r="60" spans="1:15" ht="12.75">
      <c r="A60" s="25"/>
      <c r="B60" s="32"/>
      <c r="C60" s="54" t="s">
        <v>106</v>
      </c>
      <c r="D60" s="55" t="s">
        <v>175</v>
      </c>
      <c r="E60" s="32"/>
      <c r="F60" s="32"/>
      <c r="G60" s="32"/>
      <c r="H60" s="32"/>
      <c r="I60" s="35">
        <v>165004</v>
      </c>
      <c r="J60" s="35">
        <v>0</v>
      </c>
      <c r="K60" s="35">
        <f>I60+J60</f>
        <v>165004</v>
      </c>
      <c r="L60" s="35">
        <v>0</v>
      </c>
      <c r="M60" s="35">
        <v>0</v>
      </c>
      <c r="N60" s="35">
        <f>+L60+M60</f>
        <v>0</v>
      </c>
      <c r="O60" s="35">
        <f>+K60-N60</f>
        <v>165004</v>
      </c>
    </row>
    <row r="61" spans="1:15" ht="12.75">
      <c r="A61" s="25"/>
      <c r="B61" s="32"/>
      <c r="C61" s="54" t="s">
        <v>108</v>
      </c>
      <c r="D61" s="55" t="s">
        <v>124</v>
      </c>
      <c r="E61" s="32"/>
      <c r="F61" s="32"/>
      <c r="G61" s="32"/>
      <c r="H61" s="32"/>
      <c r="I61" s="35">
        <v>18262996</v>
      </c>
      <c r="J61" s="35">
        <v>0</v>
      </c>
      <c r="K61" s="35">
        <f>I61+J61</f>
        <v>18262996</v>
      </c>
      <c r="L61" s="35">
        <v>0</v>
      </c>
      <c r="M61" s="35">
        <v>0</v>
      </c>
      <c r="N61" s="35">
        <f>+L61+M61</f>
        <v>0</v>
      </c>
      <c r="O61" s="35">
        <f>+K61-N61</f>
        <v>18262996</v>
      </c>
    </row>
    <row r="62" spans="1:15" ht="12.75">
      <c r="A62" s="25"/>
      <c r="B62" s="32"/>
      <c r="C62" s="54" t="s">
        <v>110</v>
      </c>
      <c r="D62" s="55" t="s">
        <v>125</v>
      </c>
      <c r="E62" s="32"/>
      <c r="F62" s="32"/>
      <c r="G62" s="32"/>
      <c r="H62" s="32"/>
      <c r="I62" s="35">
        <v>2768300</v>
      </c>
      <c r="J62" s="35">
        <v>0</v>
      </c>
      <c r="K62" s="35">
        <f>I62+J62</f>
        <v>2768300</v>
      </c>
      <c r="L62" s="35">
        <v>0</v>
      </c>
      <c r="M62" s="35">
        <v>0</v>
      </c>
      <c r="N62" s="35">
        <f>+L62+M62</f>
        <v>0</v>
      </c>
      <c r="O62" s="35">
        <f>+K62-N62</f>
        <v>2768300</v>
      </c>
    </row>
    <row r="63" spans="1:15" ht="12.75">
      <c r="A63" s="25"/>
      <c r="B63" s="25" t="s">
        <v>29</v>
      </c>
      <c r="C63" s="25"/>
      <c r="D63" s="25"/>
      <c r="E63" s="25"/>
      <c r="F63" s="57" t="s">
        <v>102</v>
      </c>
      <c r="G63" s="32"/>
      <c r="H63" s="32"/>
      <c r="I63" s="53">
        <v>77194100</v>
      </c>
      <c r="J63" s="53">
        <v>0</v>
      </c>
      <c r="K63" s="53">
        <f>I63+J63</f>
        <v>77194100</v>
      </c>
      <c r="L63" s="53">
        <v>0</v>
      </c>
      <c r="M63" s="53">
        <v>0</v>
      </c>
      <c r="N63" s="53">
        <f>+L63+M63</f>
        <v>0</v>
      </c>
      <c r="O63" s="53">
        <f>+K63-N63</f>
        <v>77194100</v>
      </c>
    </row>
    <row r="64" spans="1:15" ht="12.75">
      <c r="A64" s="25"/>
      <c r="B64" s="25"/>
      <c r="C64" s="25"/>
      <c r="D64" s="25"/>
      <c r="E64" s="25"/>
      <c r="F64" s="25"/>
      <c r="G64" s="32"/>
      <c r="H64" s="32"/>
      <c r="I64" s="35"/>
      <c r="J64" s="35"/>
      <c r="K64" s="35"/>
      <c r="L64" s="35"/>
      <c r="M64" s="35"/>
      <c r="N64" s="35"/>
      <c r="O64" s="35"/>
    </row>
    <row r="65" spans="1:15" ht="12.75">
      <c r="A65" s="32"/>
      <c r="B65" s="56" t="s">
        <v>106</v>
      </c>
      <c r="C65" s="57" t="s">
        <v>128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2.75">
      <c r="A66" s="25"/>
      <c r="B66" s="32"/>
      <c r="C66" s="54" t="s">
        <v>68</v>
      </c>
      <c r="D66" s="55" t="s">
        <v>176</v>
      </c>
      <c r="E66" s="32"/>
      <c r="F66" s="32"/>
      <c r="G66" s="32"/>
      <c r="H66" s="32"/>
      <c r="I66" s="35">
        <v>11789980</v>
      </c>
      <c r="J66" s="35">
        <v>0</v>
      </c>
      <c r="K66" s="35">
        <f>I66+J66</f>
        <v>11789980</v>
      </c>
      <c r="L66" s="35">
        <v>0</v>
      </c>
      <c r="M66" s="35">
        <v>0</v>
      </c>
      <c r="N66" s="35">
        <f>+L66+M66</f>
        <v>0</v>
      </c>
      <c r="O66" s="35">
        <f>+K66-N66</f>
        <v>11789980</v>
      </c>
    </row>
    <row r="67" spans="1:15" ht="12.75">
      <c r="A67" s="25"/>
      <c r="B67" s="32"/>
      <c r="C67" s="54" t="s">
        <v>102</v>
      </c>
      <c r="D67" s="55" t="s">
        <v>177</v>
      </c>
      <c r="E67" s="32"/>
      <c r="F67" s="32"/>
      <c r="G67" s="32"/>
      <c r="H67" s="32"/>
      <c r="I67" s="35">
        <v>1700000</v>
      </c>
      <c r="J67" s="35">
        <v>0</v>
      </c>
      <c r="K67" s="35">
        <f>I67+J67</f>
        <v>1700000</v>
      </c>
      <c r="L67" s="35">
        <v>0</v>
      </c>
      <c r="M67" s="35">
        <v>0</v>
      </c>
      <c r="N67" s="35">
        <f>+L67+M67</f>
        <v>0</v>
      </c>
      <c r="O67" s="35">
        <f>+K67-N67</f>
        <v>1700000</v>
      </c>
    </row>
    <row r="68" spans="1:15" ht="12.75">
      <c r="A68" s="25"/>
      <c r="B68" s="32"/>
      <c r="C68" s="54" t="s">
        <v>106</v>
      </c>
      <c r="D68" s="55" t="s">
        <v>127</v>
      </c>
      <c r="E68" s="32"/>
      <c r="F68" s="32"/>
      <c r="G68" s="32"/>
      <c r="H68" s="32"/>
      <c r="I68" s="35">
        <v>10922605.59</v>
      </c>
      <c r="J68" s="35">
        <v>0</v>
      </c>
      <c r="K68" s="35">
        <f>I68+J68</f>
        <v>10922605.59</v>
      </c>
      <c r="L68" s="35">
        <v>0</v>
      </c>
      <c r="M68" s="35">
        <v>0</v>
      </c>
      <c r="N68" s="35">
        <f>+L68+M68</f>
        <v>0</v>
      </c>
      <c r="O68" s="35">
        <f>+K68-N68</f>
        <v>10922605.59</v>
      </c>
    </row>
    <row r="69" spans="1:15" ht="12.75">
      <c r="A69" s="25"/>
      <c r="B69" s="32"/>
      <c r="C69" s="54" t="s">
        <v>108</v>
      </c>
      <c r="D69" s="55" t="s">
        <v>178</v>
      </c>
      <c r="E69" s="32"/>
      <c r="F69" s="32"/>
      <c r="G69" s="32"/>
      <c r="H69" s="32"/>
      <c r="I69" s="35">
        <v>1250000</v>
      </c>
      <c r="J69" s="35">
        <v>0</v>
      </c>
      <c r="K69" s="35">
        <f>I69+J69</f>
        <v>1250000</v>
      </c>
      <c r="L69" s="35">
        <v>0</v>
      </c>
      <c r="M69" s="35">
        <v>0</v>
      </c>
      <c r="N69" s="35">
        <f>+L69+M69</f>
        <v>0</v>
      </c>
      <c r="O69" s="35">
        <f>+K69-N69</f>
        <v>1250000</v>
      </c>
    </row>
    <row r="70" spans="1:15" ht="12.75">
      <c r="A70" s="25"/>
      <c r="B70" s="32"/>
      <c r="C70" s="54" t="s">
        <v>133</v>
      </c>
      <c r="D70" s="55" t="s">
        <v>179</v>
      </c>
      <c r="E70" s="32"/>
      <c r="F70" s="32"/>
      <c r="G70" s="32"/>
      <c r="H70" s="32"/>
      <c r="I70" s="35">
        <v>1600000</v>
      </c>
      <c r="J70" s="35">
        <v>0</v>
      </c>
      <c r="K70" s="35">
        <f>I70+J70</f>
        <v>1600000</v>
      </c>
      <c r="L70" s="35">
        <v>0</v>
      </c>
      <c r="M70" s="35">
        <v>0</v>
      </c>
      <c r="N70" s="35">
        <f>+L70+M70</f>
        <v>0</v>
      </c>
      <c r="O70" s="35">
        <f>+K70-N70</f>
        <v>1600000</v>
      </c>
    </row>
    <row r="71" spans="1:15" ht="12.75">
      <c r="A71" s="25"/>
      <c r="B71" s="32"/>
      <c r="C71" s="54" t="s">
        <v>136</v>
      </c>
      <c r="D71" s="55" t="s">
        <v>246</v>
      </c>
      <c r="E71" s="32"/>
      <c r="F71" s="32"/>
      <c r="G71" s="32"/>
      <c r="H71" s="32"/>
      <c r="I71" s="35">
        <v>55429000</v>
      </c>
      <c r="J71" s="35">
        <v>0</v>
      </c>
      <c r="K71" s="35">
        <f>I71+J71</f>
        <v>55429000</v>
      </c>
      <c r="L71" s="35">
        <v>0</v>
      </c>
      <c r="M71" s="35">
        <v>0</v>
      </c>
      <c r="N71" s="35">
        <f>+L71+M71</f>
        <v>0</v>
      </c>
      <c r="O71" s="35">
        <f>+K71-N71</f>
        <v>55429000</v>
      </c>
    </row>
    <row r="72" spans="1:15" ht="12.75">
      <c r="A72" s="25"/>
      <c r="B72" s="25" t="s">
        <v>29</v>
      </c>
      <c r="C72" s="25"/>
      <c r="D72" s="25"/>
      <c r="E72" s="25"/>
      <c r="F72" s="57" t="s">
        <v>106</v>
      </c>
      <c r="G72" s="32"/>
      <c r="H72" s="32"/>
      <c r="I72" s="53">
        <v>82691585.59</v>
      </c>
      <c r="J72" s="53">
        <v>0</v>
      </c>
      <c r="K72" s="53">
        <f>I72+J72</f>
        <v>82691585.59</v>
      </c>
      <c r="L72" s="53">
        <v>0</v>
      </c>
      <c r="M72" s="53">
        <v>0</v>
      </c>
      <c r="N72" s="53">
        <f>+L72+M72</f>
        <v>0</v>
      </c>
      <c r="O72" s="53">
        <f>+K72-N72</f>
        <v>82691585.59</v>
      </c>
    </row>
    <row r="73" spans="1:15" ht="12.75">
      <c r="A73" s="25"/>
      <c r="B73" s="25"/>
      <c r="C73" s="25"/>
      <c r="D73" s="25"/>
      <c r="E73" s="25"/>
      <c r="F73" s="25"/>
      <c r="G73" s="32"/>
      <c r="H73" s="32"/>
      <c r="I73" s="35"/>
      <c r="J73" s="35"/>
      <c r="K73" s="35"/>
      <c r="L73" s="35"/>
      <c r="M73" s="35"/>
      <c r="N73" s="35"/>
      <c r="O73" s="35"/>
    </row>
    <row r="74" spans="1:15" ht="12.75">
      <c r="A74" s="32"/>
      <c r="B74" s="56" t="s">
        <v>108</v>
      </c>
      <c r="C74" s="57" t="s">
        <v>182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2.75">
      <c r="A75" s="25"/>
      <c r="B75" s="32"/>
      <c r="C75" s="54" t="s">
        <v>68</v>
      </c>
      <c r="D75" s="55" t="s">
        <v>247</v>
      </c>
      <c r="E75" s="32"/>
      <c r="F75" s="32"/>
      <c r="G75" s="32"/>
      <c r="H75" s="32"/>
      <c r="I75" s="35">
        <v>14400000</v>
      </c>
      <c r="J75" s="35">
        <v>0</v>
      </c>
      <c r="K75" s="35">
        <f>I75+J75</f>
        <v>14400000</v>
      </c>
      <c r="L75" s="35">
        <v>0</v>
      </c>
      <c r="M75" s="35">
        <v>0</v>
      </c>
      <c r="N75" s="35">
        <f>+L75+M75</f>
        <v>0</v>
      </c>
      <c r="O75" s="35">
        <f>+K75-N75</f>
        <v>14400000</v>
      </c>
    </row>
    <row r="76" spans="1:15" ht="12.75">
      <c r="A76" s="25"/>
      <c r="B76" s="32"/>
      <c r="C76" s="54" t="s">
        <v>102</v>
      </c>
      <c r="D76" s="55" t="s">
        <v>233</v>
      </c>
      <c r="E76" s="32"/>
      <c r="F76" s="32"/>
      <c r="G76" s="32"/>
      <c r="H76" s="32"/>
      <c r="I76" s="35">
        <v>1485000</v>
      </c>
      <c r="J76" s="35">
        <v>0</v>
      </c>
      <c r="K76" s="35">
        <f>I76+J76</f>
        <v>1485000</v>
      </c>
      <c r="L76" s="35">
        <v>0</v>
      </c>
      <c r="M76" s="35">
        <v>0</v>
      </c>
      <c r="N76" s="35">
        <f>+L76+M76</f>
        <v>0</v>
      </c>
      <c r="O76" s="35">
        <f>+K76-N76</f>
        <v>1485000</v>
      </c>
    </row>
    <row r="77" spans="1:15" ht="12.75">
      <c r="A77" s="25"/>
      <c r="B77" s="32"/>
      <c r="C77" s="54" t="s">
        <v>106</v>
      </c>
      <c r="D77" s="55" t="s">
        <v>248</v>
      </c>
      <c r="E77" s="32"/>
      <c r="F77" s="32"/>
      <c r="G77" s="32"/>
      <c r="H77" s="32"/>
      <c r="I77" s="35">
        <v>809960000</v>
      </c>
      <c r="J77" s="35">
        <v>0</v>
      </c>
      <c r="K77" s="35">
        <f>I77+J77</f>
        <v>809960000</v>
      </c>
      <c r="L77" s="35">
        <v>0</v>
      </c>
      <c r="M77" s="35">
        <v>0</v>
      </c>
      <c r="N77" s="35">
        <f>+L77+M77</f>
        <v>0</v>
      </c>
      <c r="O77" s="35">
        <f>+K77-N77</f>
        <v>809960000</v>
      </c>
    </row>
    <row r="78" spans="1:15" ht="12.75">
      <c r="A78" s="25"/>
      <c r="B78" s="32"/>
      <c r="C78" s="54" t="s">
        <v>108</v>
      </c>
      <c r="D78" s="55" t="s">
        <v>249</v>
      </c>
      <c r="E78" s="32"/>
      <c r="F78" s="32"/>
      <c r="G78" s="32"/>
      <c r="H78" s="32"/>
      <c r="I78" s="35">
        <v>8000000</v>
      </c>
      <c r="J78" s="35">
        <v>0</v>
      </c>
      <c r="K78" s="35">
        <f>I78+J78</f>
        <v>8000000</v>
      </c>
      <c r="L78" s="35">
        <v>0</v>
      </c>
      <c r="M78" s="35">
        <v>0</v>
      </c>
      <c r="N78" s="35">
        <f>+L78+M78</f>
        <v>0</v>
      </c>
      <c r="O78" s="35">
        <f>+K78-N78</f>
        <v>8000000</v>
      </c>
    </row>
    <row r="79" spans="1:15" ht="12.75">
      <c r="A79" s="25"/>
      <c r="B79" s="32"/>
      <c r="C79" s="54" t="s">
        <v>133</v>
      </c>
      <c r="D79" s="55" t="s">
        <v>180</v>
      </c>
      <c r="E79" s="32"/>
      <c r="F79" s="32"/>
      <c r="G79" s="32"/>
      <c r="H79" s="32"/>
      <c r="I79" s="35">
        <v>140980000</v>
      </c>
      <c r="J79" s="35">
        <v>0</v>
      </c>
      <c r="K79" s="35">
        <f>I79+J79</f>
        <v>140980000</v>
      </c>
      <c r="L79" s="35">
        <v>0</v>
      </c>
      <c r="M79" s="35">
        <v>0</v>
      </c>
      <c r="N79" s="35">
        <f>+L79+M79</f>
        <v>0</v>
      </c>
      <c r="O79" s="35">
        <f>+K79-N79</f>
        <v>140980000</v>
      </c>
    </row>
    <row r="80" spans="1:15" ht="12.75">
      <c r="A80" s="25"/>
      <c r="B80" s="32"/>
      <c r="C80" s="54" t="s">
        <v>110</v>
      </c>
      <c r="D80" s="55" t="s">
        <v>181</v>
      </c>
      <c r="E80" s="32"/>
      <c r="F80" s="32"/>
      <c r="G80" s="32"/>
      <c r="H80" s="32"/>
      <c r="I80" s="35">
        <v>335174520</v>
      </c>
      <c r="J80" s="35">
        <v>0</v>
      </c>
      <c r="K80" s="35">
        <f>I80+J80</f>
        <v>335174520</v>
      </c>
      <c r="L80" s="35">
        <v>0</v>
      </c>
      <c r="M80" s="35">
        <v>0</v>
      </c>
      <c r="N80" s="35">
        <f>+L80+M80</f>
        <v>0</v>
      </c>
      <c r="O80" s="35">
        <f>+K80-N80</f>
        <v>335174520</v>
      </c>
    </row>
    <row r="81" spans="1:15" ht="12.75">
      <c r="A81" s="25"/>
      <c r="B81" s="25" t="s">
        <v>29</v>
      </c>
      <c r="C81" s="25"/>
      <c r="D81" s="25"/>
      <c r="E81" s="25"/>
      <c r="F81" s="57" t="s">
        <v>108</v>
      </c>
      <c r="G81" s="32"/>
      <c r="H81" s="32"/>
      <c r="I81" s="53">
        <v>1309999520</v>
      </c>
      <c r="J81" s="53">
        <v>0</v>
      </c>
      <c r="K81" s="53">
        <f>I81+J81</f>
        <v>1309999520</v>
      </c>
      <c r="L81" s="53">
        <v>0</v>
      </c>
      <c r="M81" s="53">
        <v>0</v>
      </c>
      <c r="N81" s="53">
        <f>+L81+M81</f>
        <v>0</v>
      </c>
      <c r="O81" s="53">
        <f>+K81-N81</f>
        <v>1309999520</v>
      </c>
    </row>
    <row r="82" spans="1:15" ht="12.75">
      <c r="A82" s="25"/>
      <c r="B82" s="25"/>
      <c r="C82" s="25"/>
      <c r="D82" s="25"/>
      <c r="E82" s="25"/>
      <c r="F82" s="25"/>
      <c r="G82" s="32"/>
      <c r="H82" s="32"/>
      <c r="I82" s="35"/>
      <c r="J82" s="35"/>
      <c r="K82" s="35"/>
      <c r="L82" s="35"/>
      <c r="M82" s="35"/>
      <c r="N82" s="35"/>
      <c r="O82" s="35"/>
    </row>
    <row r="83" spans="1:15" ht="12.75">
      <c r="A83" s="32"/>
      <c r="B83" s="56" t="s">
        <v>115</v>
      </c>
      <c r="C83" s="57" t="s">
        <v>131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12.75">
      <c r="A84" s="25"/>
      <c r="B84" s="32"/>
      <c r="C84" s="54" t="s">
        <v>68</v>
      </c>
      <c r="D84" s="55" t="s">
        <v>129</v>
      </c>
      <c r="E84" s="32"/>
      <c r="F84" s="32"/>
      <c r="G84" s="32"/>
      <c r="H84" s="32"/>
      <c r="I84" s="35">
        <v>6948750</v>
      </c>
      <c r="J84" s="35">
        <v>0</v>
      </c>
      <c r="K84" s="35">
        <f>I84+J84</f>
        <v>6948750</v>
      </c>
      <c r="L84" s="35">
        <v>0</v>
      </c>
      <c r="M84" s="35">
        <v>0</v>
      </c>
      <c r="N84" s="35">
        <f>+L84+M84</f>
        <v>0</v>
      </c>
      <c r="O84" s="35">
        <f>+K84-N84</f>
        <v>6948750</v>
      </c>
    </row>
    <row r="85" spans="1:15" ht="12.75">
      <c r="A85" s="25"/>
      <c r="B85" s="32"/>
      <c r="C85" s="54" t="s">
        <v>102</v>
      </c>
      <c r="D85" s="55" t="s">
        <v>130</v>
      </c>
      <c r="E85" s="32"/>
      <c r="F85" s="32"/>
      <c r="G85" s="32"/>
      <c r="H85" s="32"/>
      <c r="I85" s="35">
        <v>98633017.5</v>
      </c>
      <c r="J85" s="35">
        <v>0</v>
      </c>
      <c r="K85" s="35">
        <f>I85+J85</f>
        <v>98633017.5</v>
      </c>
      <c r="L85" s="35">
        <v>0</v>
      </c>
      <c r="M85" s="35">
        <v>0</v>
      </c>
      <c r="N85" s="35">
        <f>+L85+M85</f>
        <v>0</v>
      </c>
      <c r="O85" s="35">
        <f>+K85-N85</f>
        <v>98633017.5</v>
      </c>
    </row>
    <row r="86" spans="1:15" ht="12.75">
      <c r="A86" s="25"/>
      <c r="B86" s="25" t="s">
        <v>29</v>
      </c>
      <c r="C86" s="25"/>
      <c r="D86" s="25"/>
      <c r="E86" s="25"/>
      <c r="F86" s="57" t="s">
        <v>115</v>
      </c>
      <c r="G86" s="32"/>
      <c r="H86" s="32"/>
      <c r="I86" s="53">
        <v>105581767.5</v>
      </c>
      <c r="J86" s="53">
        <v>0</v>
      </c>
      <c r="K86" s="53">
        <f>I86+J86</f>
        <v>105581767.5</v>
      </c>
      <c r="L86" s="53">
        <v>0</v>
      </c>
      <c r="M86" s="53">
        <v>0</v>
      </c>
      <c r="N86" s="53">
        <f>+L86+M86</f>
        <v>0</v>
      </c>
      <c r="O86" s="53">
        <f>+K86-N86</f>
        <v>105581767.5</v>
      </c>
    </row>
    <row r="87" spans="1:15" ht="12.75">
      <c r="A87" s="25"/>
      <c r="B87" s="25"/>
      <c r="C87" s="25"/>
      <c r="D87" s="25"/>
      <c r="E87" s="25"/>
      <c r="F87" s="25"/>
      <c r="G87" s="32"/>
      <c r="H87" s="32"/>
      <c r="I87" s="35"/>
      <c r="J87" s="35"/>
      <c r="K87" s="35"/>
      <c r="L87" s="35"/>
      <c r="M87" s="35"/>
      <c r="N87" s="35"/>
      <c r="O87" s="35"/>
    </row>
    <row r="88" spans="1:15" ht="12.75">
      <c r="A88" s="32"/>
      <c r="B88" s="56" t="s">
        <v>133</v>
      </c>
      <c r="C88" s="57" t="s">
        <v>134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1:15" ht="12.75">
      <c r="A89" s="25"/>
      <c r="B89" s="32"/>
      <c r="C89" s="54" t="s">
        <v>68</v>
      </c>
      <c r="D89" s="55" t="s">
        <v>132</v>
      </c>
      <c r="E89" s="32"/>
      <c r="F89" s="32"/>
      <c r="G89" s="32"/>
      <c r="H89" s="32"/>
      <c r="I89" s="35">
        <v>90700000</v>
      </c>
      <c r="J89" s="35">
        <v>0</v>
      </c>
      <c r="K89" s="35">
        <f>I89+J89</f>
        <v>90700000</v>
      </c>
      <c r="L89" s="35">
        <v>0</v>
      </c>
      <c r="M89" s="35">
        <v>0</v>
      </c>
      <c r="N89" s="35">
        <f>+L89+M89</f>
        <v>0</v>
      </c>
      <c r="O89" s="35">
        <f>+K89-N89</f>
        <v>90700000</v>
      </c>
    </row>
    <row r="90" spans="1:15" ht="12.75">
      <c r="A90" s="25"/>
      <c r="B90" s="25" t="s">
        <v>29</v>
      </c>
      <c r="C90" s="25"/>
      <c r="D90" s="25"/>
      <c r="E90" s="25"/>
      <c r="F90" s="57" t="s">
        <v>133</v>
      </c>
      <c r="G90" s="32"/>
      <c r="H90" s="32"/>
      <c r="I90" s="53">
        <v>90700000</v>
      </c>
      <c r="J90" s="53">
        <v>0</v>
      </c>
      <c r="K90" s="53">
        <f>I90+J90</f>
        <v>90700000</v>
      </c>
      <c r="L90" s="53">
        <v>0</v>
      </c>
      <c r="M90" s="53">
        <v>0</v>
      </c>
      <c r="N90" s="53">
        <f>+L90+M90</f>
        <v>0</v>
      </c>
      <c r="O90" s="53">
        <f>+K90-N90</f>
        <v>90700000</v>
      </c>
    </row>
    <row r="91" spans="1:15" ht="12.75">
      <c r="A91" s="25"/>
      <c r="B91" s="25"/>
      <c r="C91" s="25"/>
      <c r="D91" s="25"/>
      <c r="E91" s="25"/>
      <c r="F91" s="25"/>
      <c r="G91" s="32"/>
      <c r="H91" s="32"/>
      <c r="I91" s="35"/>
      <c r="J91" s="35"/>
      <c r="K91" s="35"/>
      <c r="L91" s="35"/>
      <c r="M91" s="35"/>
      <c r="N91" s="35"/>
      <c r="O91" s="35"/>
    </row>
    <row r="92" spans="1:15" ht="12.75">
      <c r="A92" s="32"/>
      <c r="B92" s="56" t="s">
        <v>136</v>
      </c>
      <c r="C92" s="57" t="s">
        <v>137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 ht="12.75">
      <c r="A93" s="25"/>
      <c r="B93" s="32"/>
      <c r="C93" s="54" t="s">
        <v>68</v>
      </c>
      <c r="D93" s="55" t="s">
        <v>183</v>
      </c>
      <c r="E93" s="32"/>
      <c r="F93" s="32"/>
      <c r="G93" s="32"/>
      <c r="H93" s="32"/>
      <c r="I93" s="35">
        <v>16240000</v>
      </c>
      <c r="J93" s="35">
        <v>0</v>
      </c>
      <c r="K93" s="35">
        <f>I93+J93</f>
        <v>16240000</v>
      </c>
      <c r="L93" s="35">
        <v>0</v>
      </c>
      <c r="M93" s="35">
        <v>0</v>
      </c>
      <c r="N93" s="35">
        <f>+L93+M93</f>
        <v>0</v>
      </c>
      <c r="O93" s="35">
        <f>+K93-N93</f>
        <v>16240000</v>
      </c>
    </row>
    <row r="94" spans="1:15" ht="12.75">
      <c r="A94" s="25"/>
      <c r="B94" s="32"/>
      <c r="C94" s="54" t="s">
        <v>102</v>
      </c>
      <c r="D94" s="55" t="s">
        <v>135</v>
      </c>
      <c r="E94" s="32"/>
      <c r="F94" s="32"/>
      <c r="G94" s="32"/>
      <c r="H94" s="32"/>
      <c r="I94" s="35">
        <v>2200000</v>
      </c>
      <c r="J94" s="35">
        <v>0</v>
      </c>
      <c r="K94" s="35">
        <f>I94+J94</f>
        <v>2200000</v>
      </c>
      <c r="L94" s="35">
        <v>0</v>
      </c>
      <c r="M94" s="35">
        <v>0</v>
      </c>
      <c r="N94" s="35">
        <f>+L94+M94</f>
        <v>0</v>
      </c>
      <c r="O94" s="35">
        <f>+K94-N94</f>
        <v>2200000</v>
      </c>
    </row>
    <row r="95" spans="1:15" ht="12.75">
      <c r="A95" s="25"/>
      <c r="B95" s="25" t="s">
        <v>29</v>
      </c>
      <c r="C95" s="25"/>
      <c r="D95" s="25"/>
      <c r="E95" s="25"/>
      <c r="F95" s="57" t="s">
        <v>136</v>
      </c>
      <c r="G95" s="32"/>
      <c r="H95" s="32"/>
      <c r="I95" s="53">
        <v>18440000</v>
      </c>
      <c r="J95" s="53">
        <v>0</v>
      </c>
      <c r="K95" s="53">
        <f>I95+J95</f>
        <v>18440000</v>
      </c>
      <c r="L95" s="53">
        <v>0</v>
      </c>
      <c r="M95" s="53">
        <v>0</v>
      </c>
      <c r="N95" s="53">
        <f>+L95+M95</f>
        <v>0</v>
      </c>
      <c r="O95" s="53">
        <f>+K95-N95</f>
        <v>18440000</v>
      </c>
    </row>
    <row r="96" spans="1:15" ht="12.75">
      <c r="A96" s="25"/>
      <c r="B96" s="25"/>
      <c r="C96" s="25"/>
      <c r="D96" s="25"/>
      <c r="E96" s="25"/>
      <c r="F96" s="25"/>
      <c r="G96" s="32"/>
      <c r="H96" s="32"/>
      <c r="I96" s="35"/>
      <c r="J96" s="35"/>
      <c r="K96" s="35"/>
      <c r="L96" s="35"/>
      <c r="M96" s="35"/>
      <c r="N96" s="35"/>
      <c r="O96" s="35"/>
    </row>
    <row r="97" spans="1:15" ht="12.75">
      <c r="A97" s="32"/>
      <c r="B97" s="56" t="s">
        <v>138</v>
      </c>
      <c r="C97" s="57" t="s">
        <v>140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 ht="12.75">
      <c r="A98" s="25"/>
      <c r="B98" s="32"/>
      <c r="C98" s="54" t="s">
        <v>68</v>
      </c>
      <c r="D98" s="55" t="s">
        <v>184</v>
      </c>
      <c r="E98" s="32"/>
      <c r="F98" s="32"/>
      <c r="G98" s="32"/>
      <c r="H98" s="32"/>
      <c r="I98" s="35">
        <v>5200000</v>
      </c>
      <c r="J98" s="35">
        <v>0</v>
      </c>
      <c r="K98" s="35">
        <f>I98+J98</f>
        <v>5200000</v>
      </c>
      <c r="L98" s="35">
        <v>0</v>
      </c>
      <c r="M98" s="35">
        <v>0</v>
      </c>
      <c r="N98" s="35">
        <f>+L98+M98</f>
        <v>0</v>
      </c>
      <c r="O98" s="35">
        <f>+K98-N98</f>
        <v>5200000</v>
      </c>
    </row>
    <row r="99" spans="1:15" ht="12.75">
      <c r="A99" s="25"/>
      <c r="B99" s="32"/>
      <c r="C99" s="54" t="s">
        <v>106</v>
      </c>
      <c r="D99" s="55" t="s">
        <v>185</v>
      </c>
      <c r="E99" s="32"/>
      <c r="F99" s="32"/>
      <c r="G99" s="32"/>
      <c r="H99" s="32"/>
      <c r="I99" s="35">
        <v>88596577.199</v>
      </c>
      <c r="J99" s="35">
        <v>0</v>
      </c>
      <c r="K99" s="35">
        <f>I99+J99</f>
        <v>88596577.199</v>
      </c>
      <c r="L99" s="35">
        <v>0</v>
      </c>
      <c r="M99" s="35">
        <v>0</v>
      </c>
      <c r="N99" s="35">
        <f>+L99+M99</f>
        <v>0</v>
      </c>
      <c r="O99" s="35">
        <f>+K99-N99</f>
        <v>88596577.199</v>
      </c>
    </row>
    <row r="100" spans="1:15" ht="12.75">
      <c r="A100" s="25"/>
      <c r="B100" s="32"/>
      <c r="C100" s="54" t="s">
        <v>115</v>
      </c>
      <c r="D100" s="55" t="s">
        <v>186</v>
      </c>
      <c r="E100" s="32"/>
      <c r="F100" s="32"/>
      <c r="G100" s="32"/>
      <c r="H100" s="32"/>
      <c r="I100" s="35">
        <v>58198616.08</v>
      </c>
      <c r="J100" s="35">
        <v>0</v>
      </c>
      <c r="K100" s="35">
        <f>I100+J100</f>
        <v>58198616.08</v>
      </c>
      <c r="L100" s="35">
        <v>0</v>
      </c>
      <c r="M100" s="35">
        <v>0</v>
      </c>
      <c r="N100" s="35">
        <f>+L100+M100</f>
        <v>0</v>
      </c>
      <c r="O100" s="35">
        <f>+K100-N100</f>
        <v>58198616.08</v>
      </c>
    </row>
    <row r="101" spans="1:15" ht="12.75">
      <c r="A101" s="25"/>
      <c r="B101" s="32"/>
      <c r="C101" s="54" t="s">
        <v>133</v>
      </c>
      <c r="D101" s="55" t="s">
        <v>187</v>
      </c>
      <c r="E101" s="32"/>
      <c r="F101" s="32"/>
      <c r="G101" s="32"/>
      <c r="H101" s="32"/>
      <c r="I101" s="35">
        <v>1950000</v>
      </c>
      <c r="J101" s="35">
        <v>0</v>
      </c>
      <c r="K101" s="35">
        <f>I101+J101</f>
        <v>1950000</v>
      </c>
      <c r="L101" s="35">
        <v>0</v>
      </c>
      <c r="M101" s="35">
        <v>0</v>
      </c>
      <c r="N101" s="35">
        <f>+L101+M101</f>
        <v>0</v>
      </c>
      <c r="O101" s="35">
        <f>+K101-N101</f>
        <v>1950000</v>
      </c>
    </row>
    <row r="102" spans="1:15" ht="12.75">
      <c r="A102" s="25"/>
      <c r="B102" s="32"/>
      <c r="C102" s="54" t="s">
        <v>136</v>
      </c>
      <c r="D102" s="55" t="s">
        <v>188</v>
      </c>
      <c r="E102" s="32"/>
      <c r="F102" s="32"/>
      <c r="G102" s="32"/>
      <c r="H102" s="32"/>
      <c r="I102" s="35">
        <v>8180000</v>
      </c>
      <c r="J102" s="35">
        <v>0</v>
      </c>
      <c r="K102" s="35">
        <f>I102+J102</f>
        <v>8180000</v>
      </c>
      <c r="L102" s="35">
        <v>0</v>
      </c>
      <c r="M102" s="35">
        <v>0</v>
      </c>
      <c r="N102" s="35">
        <f>+L102+M102</f>
        <v>0</v>
      </c>
      <c r="O102" s="35">
        <f>+K102-N102</f>
        <v>8180000</v>
      </c>
    </row>
    <row r="103" spans="1:15" ht="12.75">
      <c r="A103" s="25"/>
      <c r="B103" s="32"/>
      <c r="C103" s="54" t="s">
        <v>138</v>
      </c>
      <c r="D103" s="55" t="s">
        <v>139</v>
      </c>
      <c r="E103" s="32"/>
      <c r="F103" s="32"/>
      <c r="G103" s="32"/>
      <c r="H103" s="32"/>
      <c r="I103" s="35">
        <v>20469042.48</v>
      </c>
      <c r="J103" s="35">
        <v>0</v>
      </c>
      <c r="K103" s="35">
        <f>I103+J103</f>
        <v>20469042.48</v>
      </c>
      <c r="L103" s="35">
        <v>0</v>
      </c>
      <c r="M103" s="35">
        <v>0</v>
      </c>
      <c r="N103" s="35">
        <f>+L103+M103</f>
        <v>0</v>
      </c>
      <c r="O103" s="35">
        <f>+K103-N103</f>
        <v>20469042.48</v>
      </c>
    </row>
    <row r="104" spans="1:15" ht="12.75">
      <c r="A104" s="25"/>
      <c r="B104" s="32"/>
      <c r="C104" s="54" t="s">
        <v>110</v>
      </c>
      <c r="D104" s="55" t="s">
        <v>189</v>
      </c>
      <c r="E104" s="32"/>
      <c r="F104" s="32"/>
      <c r="G104" s="32"/>
      <c r="H104" s="32"/>
      <c r="I104" s="35">
        <v>4165000</v>
      </c>
      <c r="J104" s="35">
        <v>0</v>
      </c>
      <c r="K104" s="35">
        <f>I104+J104</f>
        <v>4165000</v>
      </c>
      <c r="L104" s="35">
        <v>0</v>
      </c>
      <c r="M104" s="35">
        <v>0</v>
      </c>
      <c r="N104" s="35">
        <f>+L104+M104</f>
        <v>0</v>
      </c>
      <c r="O104" s="35">
        <f>+K104-N104</f>
        <v>4165000</v>
      </c>
    </row>
    <row r="105" spans="1:15" ht="12.75">
      <c r="A105" s="25"/>
      <c r="B105" s="25" t="s">
        <v>29</v>
      </c>
      <c r="C105" s="25"/>
      <c r="D105" s="25"/>
      <c r="E105" s="25"/>
      <c r="F105" s="57" t="s">
        <v>138</v>
      </c>
      <c r="G105" s="32"/>
      <c r="H105" s="32"/>
      <c r="I105" s="53">
        <v>186759235.759</v>
      </c>
      <c r="J105" s="53">
        <v>0</v>
      </c>
      <c r="K105" s="53">
        <f>I105+J105</f>
        <v>186759235.759</v>
      </c>
      <c r="L105" s="53">
        <v>0</v>
      </c>
      <c r="M105" s="53">
        <v>0</v>
      </c>
      <c r="N105" s="53">
        <f>+L105+M105</f>
        <v>0</v>
      </c>
      <c r="O105" s="53">
        <f>+K105-N105</f>
        <v>186759235.759</v>
      </c>
    </row>
    <row r="106" spans="1:15" ht="12.75">
      <c r="A106" s="25"/>
      <c r="B106" s="25"/>
      <c r="C106" s="25"/>
      <c r="D106" s="25"/>
      <c r="E106" s="25"/>
      <c r="F106" s="25"/>
      <c r="G106" s="32"/>
      <c r="H106" s="32"/>
      <c r="I106" s="35"/>
      <c r="J106" s="35"/>
      <c r="K106" s="35"/>
      <c r="L106" s="35"/>
      <c r="M106" s="35"/>
      <c r="N106" s="35"/>
      <c r="O106" s="35"/>
    </row>
    <row r="107" spans="1:15" ht="12.75">
      <c r="A107" s="32"/>
      <c r="B107" s="56" t="s">
        <v>191</v>
      </c>
      <c r="C107" s="57" t="s">
        <v>192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1:15" ht="12.75">
      <c r="A108" s="25"/>
      <c r="B108" s="32"/>
      <c r="C108" s="54" t="s">
        <v>110</v>
      </c>
      <c r="D108" s="55" t="s">
        <v>190</v>
      </c>
      <c r="E108" s="32"/>
      <c r="F108" s="32"/>
      <c r="G108" s="32"/>
      <c r="H108" s="32"/>
      <c r="I108" s="35">
        <v>200000</v>
      </c>
      <c r="J108" s="35">
        <v>0</v>
      </c>
      <c r="K108" s="35">
        <f>I108+J108</f>
        <v>200000</v>
      </c>
      <c r="L108" s="35">
        <v>0</v>
      </c>
      <c r="M108" s="35">
        <v>0</v>
      </c>
      <c r="N108" s="35">
        <f>+L108+M108</f>
        <v>0</v>
      </c>
      <c r="O108" s="35">
        <f>+K108-N108</f>
        <v>200000</v>
      </c>
    </row>
    <row r="109" spans="1:15" ht="12.75">
      <c r="A109" s="25"/>
      <c r="B109" s="25" t="s">
        <v>29</v>
      </c>
      <c r="C109" s="25"/>
      <c r="D109" s="25"/>
      <c r="E109" s="25"/>
      <c r="F109" s="57" t="s">
        <v>191</v>
      </c>
      <c r="G109" s="32"/>
      <c r="H109" s="32"/>
      <c r="I109" s="53">
        <v>200000</v>
      </c>
      <c r="J109" s="53">
        <v>0</v>
      </c>
      <c r="K109" s="53">
        <f>I109+J109</f>
        <v>200000</v>
      </c>
      <c r="L109" s="53">
        <v>0</v>
      </c>
      <c r="M109" s="53">
        <v>0</v>
      </c>
      <c r="N109" s="53">
        <f>+L109+M109</f>
        <v>0</v>
      </c>
      <c r="O109" s="53">
        <f>+K109-N109</f>
        <v>200000</v>
      </c>
    </row>
    <row r="110" spans="1:15" ht="12.75">
      <c r="A110" s="25"/>
      <c r="B110" s="25"/>
      <c r="C110" s="25"/>
      <c r="D110" s="25"/>
      <c r="E110" s="25"/>
      <c r="F110" s="25"/>
      <c r="G110" s="32"/>
      <c r="H110" s="32"/>
      <c r="I110" s="35"/>
      <c r="J110" s="35"/>
      <c r="K110" s="35"/>
      <c r="L110" s="35"/>
      <c r="M110" s="35"/>
      <c r="N110" s="35"/>
      <c r="O110" s="35"/>
    </row>
    <row r="111" spans="1:15" ht="12.75">
      <c r="A111" s="32"/>
      <c r="B111" s="56" t="s">
        <v>110</v>
      </c>
      <c r="C111" s="57" t="s">
        <v>196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1:15" ht="12.75">
      <c r="A112" s="25"/>
      <c r="B112" s="32"/>
      <c r="C112" s="54" t="s">
        <v>68</v>
      </c>
      <c r="D112" s="55" t="s">
        <v>193</v>
      </c>
      <c r="E112" s="32"/>
      <c r="F112" s="32"/>
      <c r="G112" s="32"/>
      <c r="H112" s="32"/>
      <c r="I112" s="35">
        <v>25732552</v>
      </c>
      <c r="J112" s="35">
        <v>0</v>
      </c>
      <c r="K112" s="35">
        <f>I112+J112</f>
        <v>25732552</v>
      </c>
      <c r="L112" s="35">
        <v>0</v>
      </c>
      <c r="M112" s="35">
        <v>0</v>
      </c>
      <c r="N112" s="35">
        <f>+L112+M112</f>
        <v>0</v>
      </c>
      <c r="O112" s="35">
        <f>+K112-N112</f>
        <v>25732552</v>
      </c>
    </row>
    <row r="113" spans="1:15" ht="12.75">
      <c r="A113" s="25"/>
      <c r="B113" s="32"/>
      <c r="C113" s="54" t="s">
        <v>115</v>
      </c>
      <c r="D113" s="55" t="s">
        <v>194</v>
      </c>
      <c r="E113" s="32"/>
      <c r="F113" s="32"/>
      <c r="G113" s="32"/>
      <c r="H113" s="32"/>
      <c r="I113" s="35">
        <v>3500000</v>
      </c>
      <c r="J113" s="35">
        <v>0</v>
      </c>
      <c r="K113" s="35">
        <f>I113+J113</f>
        <v>3500000</v>
      </c>
      <c r="L113" s="35">
        <v>0</v>
      </c>
      <c r="M113" s="35">
        <v>0</v>
      </c>
      <c r="N113" s="35">
        <f>+L113+M113</f>
        <v>0</v>
      </c>
      <c r="O113" s="35">
        <f>+K113-N113</f>
        <v>3500000</v>
      </c>
    </row>
    <row r="114" spans="1:15" ht="12.75">
      <c r="A114" s="25"/>
      <c r="B114" s="32"/>
      <c r="C114" s="54" t="s">
        <v>110</v>
      </c>
      <c r="D114" s="55" t="s">
        <v>195</v>
      </c>
      <c r="E114" s="32"/>
      <c r="F114" s="32"/>
      <c r="G114" s="32"/>
      <c r="H114" s="32"/>
      <c r="I114" s="35">
        <v>950000</v>
      </c>
      <c r="J114" s="35">
        <v>0</v>
      </c>
      <c r="K114" s="35">
        <f>I114+J114</f>
        <v>950000</v>
      </c>
      <c r="L114" s="35">
        <v>0</v>
      </c>
      <c r="M114" s="35">
        <v>0</v>
      </c>
      <c r="N114" s="35">
        <f>+L114+M114</f>
        <v>0</v>
      </c>
      <c r="O114" s="35">
        <f>+K114-N114</f>
        <v>950000</v>
      </c>
    </row>
    <row r="115" spans="1:15" ht="12.75">
      <c r="A115" s="25"/>
      <c r="B115" s="25" t="s">
        <v>29</v>
      </c>
      <c r="C115" s="25"/>
      <c r="D115" s="25"/>
      <c r="E115" s="25"/>
      <c r="F115" s="57" t="s">
        <v>110</v>
      </c>
      <c r="G115" s="32"/>
      <c r="H115" s="32"/>
      <c r="I115" s="53">
        <v>30182552</v>
      </c>
      <c r="J115" s="53">
        <v>0</v>
      </c>
      <c r="K115" s="53">
        <f>I115+J115</f>
        <v>30182552</v>
      </c>
      <c r="L115" s="53">
        <v>0</v>
      </c>
      <c r="M115" s="53">
        <v>0</v>
      </c>
      <c r="N115" s="53">
        <f>+L115+M115</f>
        <v>0</v>
      </c>
      <c r="O115" s="53">
        <f>+K115-N115</f>
        <v>30182552</v>
      </c>
    </row>
    <row r="116" spans="1:15" ht="12.75">
      <c r="A116" s="25"/>
      <c r="B116" s="25"/>
      <c r="C116" s="25"/>
      <c r="D116" s="25"/>
      <c r="E116" s="25"/>
      <c r="F116" s="25"/>
      <c r="G116" s="32"/>
      <c r="H116" s="32"/>
      <c r="I116" s="35"/>
      <c r="J116" s="35"/>
      <c r="K116" s="35"/>
      <c r="L116" s="35"/>
      <c r="M116" s="35"/>
      <c r="N116" s="35"/>
      <c r="O116" s="35"/>
    </row>
    <row r="117" spans="1:15" ht="12.75">
      <c r="A117" s="25" t="s">
        <v>28</v>
      </c>
      <c r="B117" s="25"/>
      <c r="C117" s="25"/>
      <c r="D117" s="56" t="s">
        <v>141</v>
      </c>
      <c r="E117" s="25"/>
      <c r="F117" s="25"/>
      <c r="G117" s="32"/>
      <c r="H117" s="32"/>
      <c r="I117" s="52">
        <v>2140388760.769</v>
      </c>
      <c r="J117" s="52">
        <v>0</v>
      </c>
      <c r="K117" s="52">
        <f>I117+J117</f>
        <v>2140388760.769</v>
      </c>
      <c r="L117" s="52">
        <v>0</v>
      </c>
      <c r="M117" s="52">
        <v>0</v>
      </c>
      <c r="N117" s="52">
        <f>+L117+M117</f>
        <v>0</v>
      </c>
      <c r="O117" s="52">
        <f>+K117-N117</f>
        <v>2140388760.769</v>
      </c>
    </row>
    <row r="118" spans="1:15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1:15" ht="12.75">
      <c r="A119" s="58" t="s">
        <v>150</v>
      </c>
      <c r="B119" s="57" t="s">
        <v>151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32"/>
      <c r="N119" s="32"/>
      <c r="O119" s="32"/>
    </row>
    <row r="120" spans="1:15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ht="12.75">
      <c r="A121" s="32"/>
      <c r="B121" s="56" t="s">
        <v>68</v>
      </c>
      <c r="C121" s="57" t="s">
        <v>143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1:15" ht="12.75">
      <c r="A122" s="25"/>
      <c r="B122" s="32"/>
      <c r="C122" s="54" t="s">
        <v>68</v>
      </c>
      <c r="D122" s="55" t="s">
        <v>197</v>
      </c>
      <c r="E122" s="32"/>
      <c r="F122" s="32"/>
      <c r="G122" s="32"/>
      <c r="H122" s="32"/>
      <c r="I122" s="35">
        <v>86422846</v>
      </c>
      <c r="J122" s="35">
        <v>0</v>
      </c>
      <c r="K122" s="35">
        <f>I122+J122</f>
        <v>86422846</v>
      </c>
      <c r="L122" s="35">
        <v>0</v>
      </c>
      <c r="M122" s="35">
        <v>0</v>
      </c>
      <c r="N122" s="35">
        <f>+L122+M122</f>
        <v>0</v>
      </c>
      <c r="O122" s="35">
        <f>+K122-N122</f>
        <v>86422846</v>
      </c>
    </row>
    <row r="123" spans="1:15" ht="12.75">
      <c r="A123" s="25"/>
      <c r="B123" s="32"/>
      <c r="C123" s="54" t="s">
        <v>102</v>
      </c>
      <c r="D123" s="55" t="s">
        <v>198</v>
      </c>
      <c r="E123" s="32"/>
      <c r="F123" s="32"/>
      <c r="G123" s="32"/>
      <c r="H123" s="32"/>
      <c r="I123" s="35">
        <v>3225599.7</v>
      </c>
      <c r="J123" s="35">
        <v>0</v>
      </c>
      <c r="K123" s="35">
        <f>I123+J123</f>
        <v>3225599.7</v>
      </c>
      <c r="L123" s="35">
        <v>0</v>
      </c>
      <c r="M123" s="35">
        <v>0</v>
      </c>
      <c r="N123" s="35">
        <f>+L123+M123</f>
        <v>0</v>
      </c>
      <c r="O123" s="35">
        <f>+K123-N123</f>
        <v>3225599.7</v>
      </c>
    </row>
    <row r="124" spans="1:15" ht="12.75">
      <c r="A124" s="25"/>
      <c r="B124" s="32"/>
      <c r="C124" s="54" t="s">
        <v>108</v>
      </c>
      <c r="D124" s="55" t="s">
        <v>228</v>
      </c>
      <c r="E124" s="32"/>
      <c r="F124" s="32"/>
      <c r="G124" s="32"/>
      <c r="H124" s="32"/>
      <c r="I124" s="35">
        <v>29397750</v>
      </c>
      <c r="J124" s="35">
        <v>0</v>
      </c>
      <c r="K124" s="35">
        <f>I124+J124</f>
        <v>29397750</v>
      </c>
      <c r="L124" s="35">
        <v>0</v>
      </c>
      <c r="M124" s="35">
        <v>0</v>
      </c>
      <c r="N124" s="35">
        <f>+L124+M124</f>
        <v>0</v>
      </c>
      <c r="O124" s="35">
        <f>+K124-N124</f>
        <v>29397750</v>
      </c>
    </row>
    <row r="125" spans="1:15" ht="12.75">
      <c r="A125" s="25"/>
      <c r="B125" s="32"/>
      <c r="C125" s="54" t="s">
        <v>110</v>
      </c>
      <c r="D125" s="55" t="s">
        <v>199</v>
      </c>
      <c r="E125" s="32"/>
      <c r="F125" s="32"/>
      <c r="G125" s="32"/>
      <c r="H125" s="32"/>
      <c r="I125" s="35">
        <v>580000</v>
      </c>
      <c r="J125" s="35">
        <v>0</v>
      </c>
      <c r="K125" s="35">
        <f>I125+J125</f>
        <v>580000</v>
      </c>
      <c r="L125" s="35">
        <v>0</v>
      </c>
      <c r="M125" s="35">
        <v>0</v>
      </c>
      <c r="N125" s="35">
        <f>+L125+M125</f>
        <v>0</v>
      </c>
      <c r="O125" s="35">
        <f>+K125-N125</f>
        <v>580000</v>
      </c>
    </row>
    <row r="126" spans="1:15" ht="12.75">
      <c r="A126" s="25"/>
      <c r="B126" s="25" t="s">
        <v>29</v>
      </c>
      <c r="C126" s="25"/>
      <c r="D126" s="25"/>
      <c r="E126" s="25"/>
      <c r="F126" s="57" t="s">
        <v>68</v>
      </c>
      <c r="G126" s="32"/>
      <c r="H126" s="32"/>
      <c r="I126" s="53">
        <v>119626195.7</v>
      </c>
      <c r="J126" s="53">
        <v>0</v>
      </c>
      <c r="K126" s="53">
        <f>I126+J126</f>
        <v>119626195.7</v>
      </c>
      <c r="L126" s="53">
        <v>0</v>
      </c>
      <c r="M126" s="53">
        <v>0</v>
      </c>
      <c r="N126" s="53">
        <f>+L126+M126</f>
        <v>0</v>
      </c>
      <c r="O126" s="53">
        <f>+K126-N126</f>
        <v>119626195.7</v>
      </c>
    </row>
    <row r="127" spans="1:15" ht="12.75">
      <c r="A127" s="25"/>
      <c r="B127" s="25"/>
      <c r="C127" s="25"/>
      <c r="D127" s="25"/>
      <c r="E127" s="25"/>
      <c r="F127" s="25"/>
      <c r="G127" s="32"/>
      <c r="H127" s="32"/>
      <c r="I127" s="35"/>
      <c r="J127" s="35"/>
      <c r="K127" s="35"/>
      <c r="L127" s="35"/>
      <c r="M127" s="35"/>
      <c r="N127" s="35"/>
      <c r="O127" s="35"/>
    </row>
    <row r="128" spans="1:15" ht="12.75">
      <c r="A128" s="32"/>
      <c r="B128" s="56" t="s">
        <v>102</v>
      </c>
      <c r="C128" s="57" t="s">
        <v>224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1:15" ht="12.75">
      <c r="A129" s="25"/>
      <c r="B129" s="32"/>
      <c r="C129" s="54" t="s">
        <v>106</v>
      </c>
      <c r="D129" s="55" t="s">
        <v>223</v>
      </c>
      <c r="E129" s="32"/>
      <c r="F129" s="32"/>
      <c r="G129" s="32"/>
      <c r="H129" s="32"/>
      <c r="I129" s="35">
        <v>1340000</v>
      </c>
      <c r="J129" s="35">
        <v>0</v>
      </c>
      <c r="K129" s="35">
        <f>I129+J129</f>
        <v>1340000</v>
      </c>
      <c r="L129" s="35">
        <v>0</v>
      </c>
      <c r="M129" s="35">
        <v>0</v>
      </c>
      <c r="N129" s="35">
        <f>+L129+M129</f>
        <v>0</v>
      </c>
      <c r="O129" s="35">
        <f>+K129-N129</f>
        <v>1340000</v>
      </c>
    </row>
    <row r="130" spans="1:15" ht="12.75">
      <c r="A130" s="25"/>
      <c r="B130" s="25" t="s">
        <v>29</v>
      </c>
      <c r="C130" s="25"/>
      <c r="D130" s="25"/>
      <c r="E130" s="25"/>
      <c r="F130" s="57" t="s">
        <v>102</v>
      </c>
      <c r="G130" s="32"/>
      <c r="H130" s="32"/>
      <c r="I130" s="53">
        <v>1340000</v>
      </c>
      <c r="J130" s="53">
        <v>0</v>
      </c>
      <c r="K130" s="53">
        <f>I130+J130</f>
        <v>1340000</v>
      </c>
      <c r="L130" s="53">
        <v>0</v>
      </c>
      <c r="M130" s="53">
        <v>0</v>
      </c>
      <c r="N130" s="53">
        <f>+L130+M130</f>
        <v>0</v>
      </c>
      <c r="O130" s="53">
        <f>+K130-N130</f>
        <v>1340000</v>
      </c>
    </row>
    <row r="131" spans="1:15" ht="12.75">
      <c r="A131" s="25"/>
      <c r="B131" s="25"/>
      <c r="C131" s="25"/>
      <c r="D131" s="25"/>
      <c r="E131" s="25"/>
      <c r="F131" s="25"/>
      <c r="G131" s="32"/>
      <c r="H131" s="32"/>
      <c r="I131" s="35"/>
      <c r="J131" s="35"/>
      <c r="K131" s="35"/>
      <c r="L131" s="35"/>
      <c r="M131" s="35"/>
      <c r="N131" s="35"/>
      <c r="O131" s="35"/>
    </row>
    <row r="132" spans="1:15" ht="12.75">
      <c r="A132" s="32"/>
      <c r="B132" s="56" t="s">
        <v>106</v>
      </c>
      <c r="C132" s="57" t="s">
        <v>145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1:15" ht="12.75">
      <c r="A133" s="25"/>
      <c r="B133" s="32"/>
      <c r="C133" s="54" t="s">
        <v>68</v>
      </c>
      <c r="D133" s="55" t="s">
        <v>200</v>
      </c>
      <c r="E133" s="32"/>
      <c r="F133" s="32"/>
      <c r="G133" s="32"/>
      <c r="H133" s="32"/>
      <c r="I133" s="35">
        <v>24710000</v>
      </c>
      <c r="J133" s="35">
        <v>0</v>
      </c>
      <c r="K133" s="35">
        <f>I133+J133</f>
        <v>24710000</v>
      </c>
      <c r="L133" s="35">
        <v>0</v>
      </c>
      <c r="M133" s="35">
        <v>0</v>
      </c>
      <c r="N133" s="35">
        <f>+L133+M133</f>
        <v>0</v>
      </c>
      <c r="O133" s="35">
        <f>+K133-N133</f>
        <v>24710000</v>
      </c>
    </row>
    <row r="134" spans="1:15" ht="12.75">
      <c r="A134" s="25"/>
      <c r="B134" s="32"/>
      <c r="C134" s="54" t="s">
        <v>102</v>
      </c>
      <c r="D134" s="55" t="s">
        <v>229</v>
      </c>
      <c r="E134" s="32"/>
      <c r="F134" s="32"/>
      <c r="G134" s="32"/>
      <c r="H134" s="32"/>
      <c r="I134" s="35">
        <v>40667020</v>
      </c>
      <c r="J134" s="35">
        <v>0</v>
      </c>
      <c r="K134" s="35">
        <f>I134+J134</f>
        <v>40667020</v>
      </c>
      <c r="L134" s="35">
        <v>0</v>
      </c>
      <c r="M134" s="35">
        <v>0</v>
      </c>
      <c r="N134" s="35">
        <f>+L134+M134</f>
        <v>0</v>
      </c>
      <c r="O134" s="35">
        <f>+K134-N134</f>
        <v>40667020</v>
      </c>
    </row>
    <row r="135" spans="1:15" ht="12.75">
      <c r="A135" s="25"/>
      <c r="B135" s="32"/>
      <c r="C135" s="54" t="s">
        <v>106</v>
      </c>
      <c r="D135" s="55" t="s">
        <v>201</v>
      </c>
      <c r="E135" s="32"/>
      <c r="F135" s="32"/>
      <c r="G135" s="32"/>
      <c r="H135" s="32"/>
      <c r="I135" s="35">
        <v>1425000</v>
      </c>
      <c r="J135" s="35">
        <v>0</v>
      </c>
      <c r="K135" s="35">
        <f>I135+J135</f>
        <v>1425000</v>
      </c>
      <c r="L135" s="35">
        <v>0</v>
      </c>
      <c r="M135" s="35">
        <v>0</v>
      </c>
      <c r="N135" s="35">
        <f>+L135+M135</f>
        <v>0</v>
      </c>
      <c r="O135" s="35">
        <f>+K135-N135</f>
        <v>1425000</v>
      </c>
    </row>
    <row r="136" spans="1:15" ht="12.75">
      <c r="A136" s="25"/>
      <c r="B136" s="32"/>
      <c r="C136" s="54" t="s">
        <v>108</v>
      </c>
      <c r="D136" s="55" t="s">
        <v>202</v>
      </c>
      <c r="E136" s="32"/>
      <c r="F136" s="32"/>
      <c r="G136" s="32"/>
      <c r="H136" s="32"/>
      <c r="I136" s="35">
        <v>3570000</v>
      </c>
      <c r="J136" s="35">
        <v>0</v>
      </c>
      <c r="K136" s="35">
        <f>I136+J136</f>
        <v>3570000</v>
      </c>
      <c r="L136" s="35">
        <v>0</v>
      </c>
      <c r="M136" s="35">
        <v>0</v>
      </c>
      <c r="N136" s="35">
        <f>+L136+M136</f>
        <v>0</v>
      </c>
      <c r="O136" s="35">
        <f>+K136-N136</f>
        <v>3570000</v>
      </c>
    </row>
    <row r="137" spans="1:15" ht="12.75">
      <c r="A137" s="25"/>
      <c r="B137" s="32"/>
      <c r="C137" s="54" t="s">
        <v>115</v>
      </c>
      <c r="D137" s="55" t="s">
        <v>203</v>
      </c>
      <c r="E137" s="32"/>
      <c r="F137" s="32"/>
      <c r="G137" s="32"/>
      <c r="H137" s="32"/>
      <c r="I137" s="35">
        <v>155000</v>
      </c>
      <c r="J137" s="35">
        <v>0</v>
      </c>
      <c r="K137" s="35">
        <f>I137+J137</f>
        <v>155000</v>
      </c>
      <c r="L137" s="35">
        <v>0</v>
      </c>
      <c r="M137" s="35">
        <v>0</v>
      </c>
      <c r="N137" s="35">
        <f>+L137+M137</f>
        <v>0</v>
      </c>
      <c r="O137" s="35">
        <f>+K137-N137</f>
        <v>155000</v>
      </c>
    </row>
    <row r="138" spans="1:15" ht="12.75">
      <c r="A138" s="25"/>
      <c r="B138" s="32"/>
      <c r="C138" s="54" t="s">
        <v>133</v>
      </c>
      <c r="D138" s="55" t="s">
        <v>204</v>
      </c>
      <c r="E138" s="32"/>
      <c r="F138" s="32"/>
      <c r="G138" s="32"/>
      <c r="H138" s="32"/>
      <c r="I138" s="35">
        <v>5200000</v>
      </c>
      <c r="J138" s="35">
        <v>0</v>
      </c>
      <c r="K138" s="35">
        <f>I138+J138</f>
        <v>5200000</v>
      </c>
      <c r="L138" s="35">
        <v>0</v>
      </c>
      <c r="M138" s="35">
        <v>0</v>
      </c>
      <c r="N138" s="35">
        <f>+L138+M138</f>
        <v>0</v>
      </c>
      <c r="O138" s="35">
        <f>+K138-N138</f>
        <v>5200000</v>
      </c>
    </row>
    <row r="139" spans="1:15" ht="12.75">
      <c r="A139" s="25"/>
      <c r="B139" s="32"/>
      <c r="C139" s="54" t="s">
        <v>110</v>
      </c>
      <c r="D139" s="55" t="s">
        <v>144</v>
      </c>
      <c r="E139" s="32"/>
      <c r="F139" s="32"/>
      <c r="G139" s="32"/>
      <c r="H139" s="32"/>
      <c r="I139" s="35">
        <v>3025000</v>
      </c>
      <c r="J139" s="35">
        <v>0</v>
      </c>
      <c r="K139" s="35">
        <f>I139+J139</f>
        <v>3025000</v>
      </c>
      <c r="L139" s="35">
        <v>0</v>
      </c>
      <c r="M139" s="35">
        <v>0</v>
      </c>
      <c r="N139" s="35">
        <f>+L139+M139</f>
        <v>0</v>
      </c>
      <c r="O139" s="35">
        <f>+K139-N139</f>
        <v>3025000</v>
      </c>
    </row>
    <row r="140" spans="1:15" ht="12.75">
      <c r="A140" s="25"/>
      <c r="B140" s="25" t="s">
        <v>29</v>
      </c>
      <c r="C140" s="25"/>
      <c r="D140" s="25"/>
      <c r="E140" s="25"/>
      <c r="F140" s="57" t="s">
        <v>106</v>
      </c>
      <c r="G140" s="32"/>
      <c r="H140" s="32"/>
      <c r="I140" s="53">
        <v>78752020</v>
      </c>
      <c r="J140" s="53">
        <v>0</v>
      </c>
      <c r="K140" s="53">
        <f>I140+J140</f>
        <v>78752020</v>
      </c>
      <c r="L140" s="53">
        <v>0</v>
      </c>
      <c r="M140" s="53">
        <v>0</v>
      </c>
      <c r="N140" s="53">
        <f>+L140+M140</f>
        <v>0</v>
      </c>
      <c r="O140" s="53">
        <f>+K140-N140</f>
        <v>78752020</v>
      </c>
    </row>
    <row r="141" spans="1:15" ht="12.75">
      <c r="A141" s="25"/>
      <c r="B141" s="25"/>
      <c r="C141" s="25"/>
      <c r="D141" s="25"/>
      <c r="E141" s="25"/>
      <c r="F141" s="25"/>
      <c r="G141" s="32"/>
      <c r="H141" s="32"/>
      <c r="I141" s="35"/>
      <c r="J141" s="35"/>
      <c r="K141" s="35"/>
      <c r="L141" s="35"/>
      <c r="M141" s="35"/>
      <c r="N141" s="35"/>
      <c r="O141" s="35"/>
    </row>
    <row r="142" spans="1:15" ht="12.75">
      <c r="A142" s="32"/>
      <c r="B142" s="56" t="s">
        <v>108</v>
      </c>
      <c r="C142" s="57" t="s">
        <v>230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1:15" ht="12.75">
      <c r="A143" s="25"/>
      <c r="B143" s="32"/>
      <c r="C143" s="54" t="s">
        <v>68</v>
      </c>
      <c r="D143" s="55" t="s">
        <v>146</v>
      </c>
      <c r="E143" s="32"/>
      <c r="F143" s="32"/>
      <c r="G143" s="32"/>
      <c r="H143" s="32"/>
      <c r="I143" s="35">
        <v>1885500</v>
      </c>
      <c r="J143" s="35">
        <v>0</v>
      </c>
      <c r="K143" s="35">
        <f>I143+J143</f>
        <v>1885500</v>
      </c>
      <c r="L143" s="35">
        <v>0</v>
      </c>
      <c r="M143" s="35">
        <v>0</v>
      </c>
      <c r="N143" s="35">
        <f>+L143+M143</f>
        <v>0</v>
      </c>
      <c r="O143" s="35">
        <f>+K143-N143</f>
        <v>1885500</v>
      </c>
    </row>
    <row r="144" spans="1:15" ht="12.75">
      <c r="A144" s="25"/>
      <c r="B144" s="32"/>
      <c r="C144" s="54" t="s">
        <v>102</v>
      </c>
      <c r="D144" s="55" t="s">
        <v>147</v>
      </c>
      <c r="E144" s="32"/>
      <c r="F144" s="32"/>
      <c r="G144" s="32"/>
      <c r="H144" s="32"/>
      <c r="I144" s="35">
        <v>63321485.19</v>
      </c>
      <c r="J144" s="35">
        <v>0</v>
      </c>
      <c r="K144" s="35">
        <f>I144+J144</f>
        <v>63321485.19</v>
      </c>
      <c r="L144" s="35">
        <v>0</v>
      </c>
      <c r="M144" s="35">
        <v>0</v>
      </c>
      <c r="N144" s="35">
        <f>+L144+M144</f>
        <v>0</v>
      </c>
      <c r="O144" s="35">
        <f>+K144-N144</f>
        <v>63321485.19</v>
      </c>
    </row>
    <row r="145" spans="1:15" ht="12.75">
      <c r="A145" s="25"/>
      <c r="B145" s="25" t="s">
        <v>29</v>
      </c>
      <c r="C145" s="25"/>
      <c r="D145" s="25"/>
      <c r="E145" s="25"/>
      <c r="F145" s="57" t="s">
        <v>108</v>
      </c>
      <c r="G145" s="32"/>
      <c r="H145" s="32"/>
      <c r="I145" s="53">
        <v>65206985.19</v>
      </c>
      <c r="J145" s="53">
        <v>0</v>
      </c>
      <c r="K145" s="53">
        <f>I145+J145</f>
        <v>65206985.19</v>
      </c>
      <c r="L145" s="53">
        <v>0</v>
      </c>
      <c r="M145" s="53">
        <v>0</v>
      </c>
      <c r="N145" s="53">
        <f>+L145+M145</f>
        <v>0</v>
      </c>
      <c r="O145" s="53">
        <f>+K145-N145</f>
        <v>65206985.19</v>
      </c>
    </row>
    <row r="146" spans="1:15" ht="12.75">
      <c r="A146" s="25"/>
      <c r="B146" s="25"/>
      <c r="C146" s="25"/>
      <c r="D146" s="25"/>
      <c r="E146" s="25"/>
      <c r="F146" s="25"/>
      <c r="G146" s="32"/>
      <c r="H146" s="32"/>
      <c r="I146" s="35"/>
      <c r="J146" s="35"/>
      <c r="K146" s="35"/>
      <c r="L146" s="35"/>
      <c r="M146" s="35"/>
      <c r="N146" s="35"/>
      <c r="O146" s="35"/>
    </row>
    <row r="147" spans="1:15" ht="12.75">
      <c r="A147" s="32"/>
      <c r="B147" s="56" t="s">
        <v>110</v>
      </c>
      <c r="C147" s="57" t="s">
        <v>149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1:15" ht="12.75">
      <c r="A148" s="25"/>
      <c r="B148" s="32"/>
      <c r="C148" s="54" t="s">
        <v>68</v>
      </c>
      <c r="D148" s="55" t="s">
        <v>148</v>
      </c>
      <c r="E148" s="32"/>
      <c r="F148" s="32"/>
      <c r="G148" s="32"/>
      <c r="H148" s="32"/>
      <c r="I148" s="35">
        <v>3639300</v>
      </c>
      <c r="J148" s="35">
        <v>0</v>
      </c>
      <c r="K148" s="35">
        <f>I148+J148</f>
        <v>3639300</v>
      </c>
      <c r="L148" s="35">
        <v>0</v>
      </c>
      <c r="M148" s="35">
        <v>0</v>
      </c>
      <c r="N148" s="35">
        <f>+L148+M148</f>
        <v>0</v>
      </c>
      <c r="O148" s="35">
        <f>+K148-N148</f>
        <v>3639300</v>
      </c>
    </row>
    <row r="149" spans="1:15" ht="12.75">
      <c r="A149" s="25"/>
      <c r="B149" s="32"/>
      <c r="C149" s="54" t="s">
        <v>102</v>
      </c>
      <c r="D149" s="55" t="s">
        <v>205</v>
      </c>
      <c r="E149" s="32"/>
      <c r="F149" s="32"/>
      <c r="G149" s="32"/>
      <c r="H149" s="32"/>
      <c r="I149" s="35">
        <v>600000</v>
      </c>
      <c r="J149" s="35">
        <v>0</v>
      </c>
      <c r="K149" s="35">
        <f>I149+J149</f>
        <v>600000</v>
      </c>
      <c r="L149" s="35">
        <v>0</v>
      </c>
      <c r="M149" s="35">
        <v>0</v>
      </c>
      <c r="N149" s="35">
        <f>+L149+M149</f>
        <v>0</v>
      </c>
      <c r="O149" s="35">
        <f>+K149-N149</f>
        <v>600000</v>
      </c>
    </row>
    <row r="150" spans="1:15" ht="12.75">
      <c r="A150" s="25"/>
      <c r="B150" s="32"/>
      <c r="C150" s="54" t="s">
        <v>106</v>
      </c>
      <c r="D150" s="55" t="s">
        <v>206</v>
      </c>
      <c r="E150" s="32"/>
      <c r="F150" s="32"/>
      <c r="G150" s="32"/>
      <c r="H150" s="32"/>
      <c r="I150" s="35">
        <v>11111200</v>
      </c>
      <c r="J150" s="35">
        <v>0</v>
      </c>
      <c r="K150" s="35">
        <f>I150+J150</f>
        <v>11111200</v>
      </c>
      <c r="L150" s="35">
        <v>0</v>
      </c>
      <c r="M150" s="35">
        <v>0</v>
      </c>
      <c r="N150" s="35">
        <f>+L150+M150</f>
        <v>0</v>
      </c>
      <c r="O150" s="35">
        <f>+K150-N150</f>
        <v>11111200</v>
      </c>
    </row>
    <row r="151" spans="1:15" ht="12.75">
      <c r="A151" s="25"/>
      <c r="B151" s="32"/>
      <c r="C151" s="54" t="s">
        <v>108</v>
      </c>
      <c r="D151" s="55" t="s">
        <v>207</v>
      </c>
      <c r="E151" s="32"/>
      <c r="F151" s="32"/>
      <c r="G151" s="32"/>
      <c r="H151" s="32"/>
      <c r="I151" s="35">
        <v>5131660</v>
      </c>
      <c r="J151" s="35">
        <v>0</v>
      </c>
      <c r="K151" s="35">
        <f>I151+J151</f>
        <v>5131660</v>
      </c>
      <c r="L151" s="35">
        <v>0</v>
      </c>
      <c r="M151" s="35">
        <v>0</v>
      </c>
      <c r="N151" s="35">
        <f>+L151+M151</f>
        <v>0</v>
      </c>
      <c r="O151" s="35">
        <f>+K151-N151</f>
        <v>5131660</v>
      </c>
    </row>
    <row r="152" spans="1:15" ht="12.75">
      <c r="A152" s="25"/>
      <c r="B152" s="32"/>
      <c r="C152" s="54" t="s">
        <v>115</v>
      </c>
      <c r="D152" s="55" t="s">
        <v>208</v>
      </c>
      <c r="E152" s="32"/>
      <c r="F152" s="32"/>
      <c r="G152" s="32"/>
      <c r="H152" s="32"/>
      <c r="I152" s="35">
        <v>969000</v>
      </c>
      <c r="J152" s="35">
        <v>0</v>
      </c>
      <c r="K152" s="35">
        <f>I152+J152</f>
        <v>969000</v>
      </c>
      <c r="L152" s="35">
        <v>0</v>
      </c>
      <c r="M152" s="35">
        <v>0</v>
      </c>
      <c r="N152" s="35">
        <f>+L152+M152</f>
        <v>0</v>
      </c>
      <c r="O152" s="35">
        <f>+K152-N152</f>
        <v>969000</v>
      </c>
    </row>
    <row r="153" spans="1:15" ht="12.75">
      <c r="A153" s="25"/>
      <c r="B153" s="32"/>
      <c r="C153" s="54" t="s">
        <v>133</v>
      </c>
      <c r="D153" s="55" t="s">
        <v>209</v>
      </c>
      <c r="E153" s="32"/>
      <c r="F153" s="32"/>
      <c r="G153" s="32"/>
      <c r="H153" s="32"/>
      <c r="I153" s="35">
        <v>925000</v>
      </c>
      <c r="J153" s="35">
        <v>0</v>
      </c>
      <c r="K153" s="35">
        <f>I153+J153</f>
        <v>925000</v>
      </c>
      <c r="L153" s="35">
        <v>0</v>
      </c>
      <c r="M153" s="35">
        <v>0</v>
      </c>
      <c r="N153" s="35">
        <f>+L153+M153</f>
        <v>0</v>
      </c>
      <c r="O153" s="35">
        <f>+K153-N153</f>
        <v>925000</v>
      </c>
    </row>
    <row r="154" spans="1:15" ht="12.75">
      <c r="A154" s="25"/>
      <c r="B154" s="32"/>
      <c r="C154" s="54" t="s">
        <v>136</v>
      </c>
      <c r="D154" s="55" t="s">
        <v>210</v>
      </c>
      <c r="E154" s="32"/>
      <c r="F154" s="32"/>
      <c r="G154" s="32"/>
      <c r="H154" s="32"/>
      <c r="I154" s="35">
        <v>50000</v>
      </c>
      <c r="J154" s="35">
        <v>0</v>
      </c>
      <c r="K154" s="35">
        <f>I154+J154</f>
        <v>50000</v>
      </c>
      <c r="L154" s="35">
        <v>0</v>
      </c>
      <c r="M154" s="35">
        <v>0</v>
      </c>
      <c r="N154" s="35">
        <f>+L154+M154</f>
        <v>0</v>
      </c>
      <c r="O154" s="35">
        <f>+K154-N154</f>
        <v>50000</v>
      </c>
    </row>
    <row r="155" spans="1:15" ht="12.75">
      <c r="A155" s="25"/>
      <c r="B155" s="32"/>
      <c r="C155" s="54" t="s">
        <v>110</v>
      </c>
      <c r="D155" s="55" t="s">
        <v>211</v>
      </c>
      <c r="E155" s="32"/>
      <c r="F155" s="32"/>
      <c r="G155" s="32"/>
      <c r="H155" s="32"/>
      <c r="I155" s="35">
        <v>2225000</v>
      </c>
      <c r="J155" s="35">
        <v>0</v>
      </c>
      <c r="K155" s="35">
        <f>I155+J155</f>
        <v>2225000</v>
      </c>
      <c r="L155" s="35">
        <v>0</v>
      </c>
      <c r="M155" s="35">
        <v>0</v>
      </c>
      <c r="N155" s="35">
        <f>+L155+M155</f>
        <v>0</v>
      </c>
      <c r="O155" s="35">
        <f>+K155-N155</f>
        <v>2225000</v>
      </c>
    </row>
    <row r="156" spans="1:15" ht="12.75">
      <c r="A156" s="25"/>
      <c r="B156" s="25" t="s">
        <v>29</v>
      </c>
      <c r="C156" s="25"/>
      <c r="D156" s="25"/>
      <c r="E156" s="25"/>
      <c r="F156" s="57" t="s">
        <v>110</v>
      </c>
      <c r="G156" s="32"/>
      <c r="H156" s="32"/>
      <c r="I156" s="53">
        <v>24651160</v>
      </c>
      <c r="J156" s="53">
        <v>0</v>
      </c>
      <c r="K156" s="53">
        <f>I156+J156</f>
        <v>24651160</v>
      </c>
      <c r="L156" s="53">
        <v>0</v>
      </c>
      <c r="M156" s="53">
        <v>0</v>
      </c>
      <c r="N156" s="53">
        <f>+L156+M156</f>
        <v>0</v>
      </c>
      <c r="O156" s="53">
        <f>+K156-N156</f>
        <v>24651160</v>
      </c>
    </row>
    <row r="157" spans="1:15" ht="12.75">
      <c r="A157" s="25"/>
      <c r="B157" s="25"/>
      <c r="C157" s="25"/>
      <c r="D157" s="25"/>
      <c r="E157" s="25"/>
      <c r="F157" s="25"/>
      <c r="G157" s="32"/>
      <c r="H157" s="32"/>
      <c r="I157" s="35"/>
      <c r="J157" s="35"/>
      <c r="K157" s="35"/>
      <c r="L157" s="35"/>
      <c r="M157" s="35"/>
      <c r="N157" s="35"/>
      <c r="O157" s="35"/>
    </row>
    <row r="158" spans="1:15" ht="12.75">
      <c r="A158" s="25" t="s">
        <v>28</v>
      </c>
      <c r="B158" s="25"/>
      <c r="C158" s="25"/>
      <c r="D158" s="56" t="s">
        <v>150</v>
      </c>
      <c r="E158" s="25"/>
      <c r="F158" s="25"/>
      <c r="G158" s="32"/>
      <c r="H158" s="32"/>
      <c r="I158" s="52">
        <v>289576360.89</v>
      </c>
      <c r="J158" s="52">
        <v>0</v>
      </c>
      <c r="K158" s="52">
        <f>I158+J158</f>
        <v>289576360.89</v>
      </c>
      <c r="L158" s="52">
        <v>0</v>
      </c>
      <c r="M158" s="52">
        <v>0</v>
      </c>
      <c r="N158" s="52">
        <f>+L158+M158</f>
        <v>0</v>
      </c>
      <c r="O158" s="52">
        <f>+K158-N158</f>
        <v>289576360.89</v>
      </c>
    </row>
    <row r="159" spans="1:15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1:15" ht="12.75">
      <c r="A160" s="58" t="s">
        <v>158</v>
      </c>
      <c r="B160" s="57" t="s">
        <v>159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32"/>
      <c r="N160" s="32"/>
      <c r="O160" s="32"/>
    </row>
    <row r="161" spans="1:15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1:15" ht="12.75">
      <c r="A162" s="32"/>
      <c r="B162" s="56" t="s">
        <v>68</v>
      </c>
      <c r="C162" s="57" t="s">
        <v>155</v>
      </c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1:15" ht="12.75">
      <c r="A163" s="25"/>
      <c r="B163" s="32"/>
      <c r="C163" s="54" t="s">
        <v>68</v>
      </c>
      <c r="D163" s="55" t="s">
        <v>237</v>
      </c>
      <c r="E163" s="32"/>
      <c r="F163" s="32"/>
      <c r="G163" s="32"/>
      <c r="H163" s="32"/>
      <c r="I163" s="35">
        <v>400000</v>
      </c>
      <c r="J163" s="35">
        <v>0</v>
      </c>
      <c r="K163" s="35">
        <f>I163+J163</f>
        <v>400000</v>
      </c>
      <c r="L163" s="35">
        <v>0</v>
      </c>
      <c r="M163" s="35">
        <v>0</v>
      </c>
      <c r="N163" s="35">
        <f>+L163+M163</f>
        <v>0</v>
      </c>
      <c r="O163" s="35">
        <f>+K163-N163</f>
        <v>400000</v>
      </c>
    </row>
    <row r="164" spans="1:15" ht="12.75">
      <c r="A164" s="25"/>
      <c r="B164" s="32"/>
      <c r="C164" s="54" t="s">
        <v>102</v>
      </c>
      <c r="D164" s="55" t="s">
        <v>231</v>
      </c>
      <c r="E164" s="32"/>
      <c r="F164" s="32"/>
      <c r="G164" s="32"/>
      <c r="H164" s="32"/>
      <c r="I164" s="35">
        <v>53500000</v>
      </c>
      <c r="J164" s="35">
        <v>0</v>
      </c>
      <c r="K164" s="35">
        <f>I164+J164</f>
        <v>53500000</v>
      </c>
      <c r="L164" s="35">
        <v>0</v>
      </c>
      <c r="M164" s="35">
        <v>0</v>
      </c>
      <c r="N164" s="35">
        <f>+L164+M164</f>
        <v>0</v>
      </c>
      <c r="O164" s="35">
        <f>+K164-N164</f>
        <v>53500000</v>
      </c>
    </row>
    <row r="165" spans="1:15" ht="12.75">
      <c r="A165" s="25"/>
      <c r="B165" s="32"/>
      <c r="C165" s="54" t="s">
        <v>106</v>
      </c>
      <c r="D165" s="55" t="s">
        <v>212</v>
      </c>
      <c r="E165" s="32"/>
      <c r="F165" s="32"/>
      <c r="G165" s="32"/>
      <c r="H165" s="32"/>
      <c r="I165" s="35">
        <v>3430000</v>
      </c>
      <c r="J165" s="35">
        <v>0</v>
      </c>
      <c r="K165" s="35">
        <f>I165+J165</f>
        <v>3430000</v>
      </c>
      <c r="L165" s="35">
        <v>0</v>
      </c>
      <c r="M165" s="35">
        <v>0</v>
      </c>
      <c r="N165" s="35">
        <f>+L165+M165</f>
        <v>0</v>
      </c>
      <c r="O165" s="35">
        <f>+K165-N165</f>
        <v>3430000</v>
      </c>
    </row>
    <row r="166" spans="1:15" ht="12.75">
      <c r="A166" s="25"/>
      <c r="B166" s="32"/>
      <c r="C166" s="54" t="s">
        <v>108</v>
      </c>
      <c r="D166" s="55" t="s">
        <v>152</v>
      </c>
      <c r="E166" s="32"/>
      <c r="F166" s="32"/>
      <c r="G166" s="32"/>
      <c r="H166" s="32"/>
      <c r="I166" s="35">
        <v>18202821</v>
      </c>
      <c r="J166" s="35">
        <v>0</v>
      </c>
      <c r="K166" s="35">
        <f>I166+J166</f>
        <v>18202821</v>
      </c>
      <c r="L166" s="35">
        <v>0</v>
      </c>
      <c r="M166" s="35">
        <v>0</v>
      </c>
      <c r="N166" s="35">
        <f>+L166+M166</f>
        <v>0</v>
      </c>
      <c r="O166" s="35">
        <f>+K166-N166</f>
        <v>18202821</v>
      </c>
    </row>
    <row r="167" spans="1:15" ht="12.75">
      <c r="A167" s="25"/>
      <c r="B167" s="32"/>
      <c r="C167" s="54" t="s">
        <v>115</v>
      </c>
      <c r="D167" s="55" t="s">
        <v>250</v>
      </c>
      <c r="E167" s="32"/>
      <c r="F167" s="32"/>
      <c r="G167" s="32"/>
      <c r="H167" s="32"/>
      <c r="I167" s="35">
        <v>26150000</v>
      </c>
      <c r="J167" s="35">
        <v>0</v>
      </c>
      <c r="K167" s="35">
        <f>I167+J167</f>
        <v>26150000</v>
      </c>
      <c r="L167" s="35">
        <v>0</v>
      </c>
      <c r="M167" s="35">
        <v>0</v>
      </c>
      <c r="N167" s="35">
        <f>+L167+M167</f>
        <v>0</v>
      </c>
      <c r="O167" s="35">
        <f>+K167-N167</f>
        <v>26150000</v>
      </c>
    </row>
    <row r="168" spans="1:15" ht="12.75">
      <c r="A168" s="25"/>
      <c r="B168" s="32"/>
      <c r="C168" s="54" t="s">
        <v>133</v>
      </c>
      <c r="D168" s="55" t="s">
        <v>153</v>
      </c>
      <c r="E168" s="32"/>
      <c r="F168" s="32"/>
      <c r="G168" s="32"/>
      <c r="H168" s="32"/>
      <c r="I168" s="35">
        <v>25000000</v>
      </c>
      <c r="J168" s="35">
        <v>0</v>
      </c>
      <c r="K168" s="35">
        <f>I168+J168</f>
        <v>25000000</v>
      </c>
      <c r="L168" s="35">
        <v>0</v>
      </c>
      <c r="M168" s="35">
        <v>0</v>
      </c>
      <c r="N168" s="35">
        <f>+L168+M168</f>
        <v>0</v>
      </c>
      <c r="O168" s="35">
        <f>+K168-N168</f>
        <v>25000000</v>
      </c>
    </row>
    <row r="169" spans="1:15" ht="12.75">
      <c r="A169" s="25"/>
      <c r="B169" s="32"/>
      <c r="C169" s="54" t="s">
        <v>110</v>
      </c>
      <c r="D169" s="55" t="s">
        <v>154</v>
      </c>
      <c r="E169" s="32"/>
      <c r="F169" s="32"/>
      <c r="G169" s="32"/>
      <c r="H169" s="32"/>
      <c r="I169" s="35">
        <v>940000</v>
      </c>
      <c r="J169" s="35">
        <v>0</v>
      </c>
      <c r="K169" s="35">
        <f>I169+J169</f>
        <v>940000</v>
      </c>
      <c r="L169" s="35">
        <v>0</v>
      </c>
      <c r="M169" s="35">
        <v>0</v>
      </c>
      <c r="N169" s="35">
        <f>+L169+M169</f>
        <v>0</v>
      </c>
      <c r="O169" s="35">
        <f>+K169-N169</f>
        <v>940000</v>
      </c>
    </row>
    <row r="170" spans="1:15" ht="12.75">
      <c r="A170" s="25"/>
      <c r="B170" s="25" t="s">
        <v>29</v>
      </c>
      <c r="C170" s="25"/>
      <c r="D170" s="25"/>
      <c r="E170" s="25"/>
      <c r="F170" s="57" t="s">
        <v>68</v>
      </c>
      <c r="G170" s="32"/>
      <c r="H170" s="32"/>
      <c r="I170" s="53">
        <v>127622821</v>
      </c>
      <c r="J170" s="53">
        <v>0</v>
      </c>
      <c r="K170" s="53">
        <f>I170+J170</f>
        <v>127622821</v>
      </c>
      <c r="L170" s="53">
        <v>0</v>
      </c>
      <c r="M170" s="53">
        <v>0</v>
      </c>
      <c r="N170" s="53">
        <f>+L170+M170</f>
        <v>0</v>
      </c>
      <c r="O170" s="53">
        <f>+K170-N170</f>
        <v>127622821</v>
      </c>
    </row>
    <row r="171" spans="1:15" ht="12.75">
      <c r="A171" s="25"/>
      <c r="B171" s="25"/>
      <c r="C171" s="25"/>
      <c r="D171" s="25"/>
      <c r="E171" s="25"/>
      <c r="F171" s="25"/>
      <c r="G171" s="32"/>
      <c r="H171" s="32"/>
      <c r="I171" s="35"/>
      <c r="J171" s="35"/>
      <c r="K171" s="35"/>
      <c r="L171" s="35"/>
      <c r="M171" s="35"/>
      <c r="N171" s="35"/>
      <c r="O171" s="35"/>
    </row>
    <row r="172" spans="1:15" ht="12.75">
      <c r="A172" s="32"/>
      <c r="B172" s="56" t="s">
        <v>102</v>
      </c>
      <c r="C172" s="57" t="s">
        <v>157</v>
      </c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1:15" ht="12.75">
      <c r="A173" s="25"/>
      <c r="B173" s="32"/>
      <c r="C173" s="54" t="s">
        <v>68</v>
      </c>
      <c r="D173" s="55" t="s">
        <v>238</v>
      </c>
      <c r="E173" s="32"/>
      <c r="F173" s="32"/>
      <c r="G173" s="32"/>
      <c r="H173" s="32"/>
      <c r="I173" s="35">
        <v>26000000</v>
      </c>
      <c r="J173" s="35">
        <v>0</v>
      </c>
      <c r="K173" s="35">
        <f>I173+J173</f>
        <v>26000000</v>
      </c>
      <c r="L173" s="35">
        <v>0</v>
      </c>
      <c r="M173" s="35">
        <v>0</v>
      </c>
      <c r="N173" s="35">
        <f>+L173+M173</f>
        <v>0</v>
      </c>
      <c r="O173" s="35">
        <f>+K173-N173</f>
        <v>26000000</v>
      </c>
    </row>
    <row r="174" spans="1:15" ht="12.75">
      <c r="A174" s="25"/>
      <c r="B174" s="32"/>
      <c r="C174" s="54" t="s">
        <v>136</v>
      </c>
      <c r="D174" s="55" t="s">
        <v>156</v>
      </c>
      <c r="E174" s="32"/>
      <c r="F174" s="32"/>
      <c r="G174" s="32"/>
      <c r="H174" s="32"/>
      <c r="I174" s="35">
        <v>6290963056.14</v>
      </c>
      <c r="J174" s="35">
        <v>0</v>
      </c>
      <c r="K174" s="35">
        <f>I174+J174</f>
        <v>6290963056.14</v>
      </c>
      <c r="L174" s="35">
        <v>0</v>
      </c>
      <c r="M174" s="35">
        <v>0</v>
      </c>
      <c r="N174" s="35">
        <f>+L174+M174</f>
        <v>0</v>
      </c>
      <c r="O174" s="35">
        <f>+K174-N174</f>
        <v>6290963056.14</v>
      </c>
    </row>
    <row r="175" spans="1:15" ht="12.75">
      <c r="A175" s="25"/>
      <c r="B175" s="25" t="s">
        <v>29</v>
      </c>
      <c r="C175" s="25"/>
      <c r="D175" s="25"/>
      <c r="E175" s="25"/>
      <c r="F175" s="57" t="s">
        <v>102</v>
      </c>
      <c r="G175" s="32"/>
      <c r="H175" s="32"/>
      <c r="I175" s="53">
        <v>6316963056.14</v>
      </c>
      <c r="J175" s="53">
        <v>0</v>
      </c>
      <c r="K175" s="53">
        <f>I175+J175</f>
        <v>6316963056.14</v>
      </c>
      <c r="L175" s="53">
        <v>0</v>
      </c>
      <c r="M175" s="53">
        <v>0</v>
      </c>
      <c r="N175" s="53">
        <f>+L175+M175</f>
        <v>0</v>
      </c>
      <c r="O175" s="53">
        <f>+K175-N175</f>
        <v>6316963056.14</v>
      </c>
    </row>
    <row r="176" spans="1:15" ht="12.75">
      <c r="A176" s="25"/>
      <c r="B176" s="25"/>
      <c r="C176" s="25"/>
      <c r="D176" s="25"/>
      <c r="E176" s="25"/>
      <c r="F176" s="25"/>
      <c r="G176" s="32"/>
      <c r="H176" s="32"/>
      <c r="I176" s="35"/>
      <c r="J176" s="35"/>
      <c r="K176" s="35"/>
      <c r="L176" s="35"/>
      <c r="M176" s="35"/>
      <c r="N176" s="35"/>
      <c r="O176" s="35"/>
    </row>
    <row r="177" spans="1:15" ht="12.75">
      <c r="A177" s="32"/>
      <c r="B177" s="56" t="s">
        <v>110</v>
      </c>
      <c r="C177" s="57" t="s">
        <v>234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1:15" ht="12.75">
      <c r="A178" s="25"/>
      <c r="B178" s="32"/>
      <c r="C178" s="54" t="s">
        <v>106</v>
      </c>
      <c r="D178" s="55" t="s">
        <v>239</v>
      </c>
      <c r="E178" s="32"/>
      <c r="F178" s="32"/>
      <c r="G178" s="32"/>
      <c r="H178" s="32"/>
      <c r="I178" s="35">
        <v>102500000</v>
      </c>
      <c r="J178" s="35">
        <v>0</v>
      </c>
      <c r="K178" s="35">
        <f>I178+J178</f>
        <v>102500000</v>
      </c>
      <c r="L178" s="35">
        <v>0</v>
      </c>
      <c r="M178" s="35">
        <v>0</v>
      </c>
      <c r="N178" s="35">
        <f>+L178+M178</f>
        <v>0</v>
      </c>
      <c r="O178" s="35">
        <f>+K178-N178</f>
        <v>102500000</v>
      </c>
    </row>
    <row r="179" spans="1:15" ht="12.75">
      <c r="A179" s="25"/>
      <c r="B179" s="25" t="s">
        <v>29</v>
      </c>
      <c r="C179" s="25"/>
      <c r="D179" s="25"/>
      <c r="E179" s="25"/>
      <c r="F179" s="57" t="s">
        <v>110</v>
      </c>
      <c r="G179" s="32"/>
      <c r="H179" s="32"/>
      <c r="I179" s="53">
        <v>102500000</v>
      </c>
      <c r="J179" s="53">
        <v>0</v>
      </c>
      <c r="K179" s="53">
        <f>I179+J179</f>
        <v>102500000</v>
      </c>
      <c r="L179" s="53">
        <v>0</v>
      </c>
      <c r="M179" s="53">
        <v>0</v>
      </c>
      <c r="N179" s="53">
        <f>+L179+M179</f>
        <v>0</v>
      </c>
      <c r="O179" s="53">
        <f>+K179-N179</f>
        <v>102500000</v>
      </c>
    </row>
    <row r="180" spans="1:15" ht="12.75">
      <c r="A180" s="25"/>
      <c r="B180" s="25"/>
      <c r="C180" s="25"/>
      <c r="D180" s="25"/>
      <c r="E180" s="25"/>
      <c r="F180" s="25"/>
      <c r="G180" s="32"/>
      <c r="H180" s="32"/>
      <c r="I180" s="35"/>
      <c r="J180" s="35"/>
      <c r="K180" s="35"/>
      <c r="L180" s="35"/>
      <c r="M180" s="35"/>
      <c r="N180" s="35"/>
      <c r="O180" s="35"/>
    </row>
    <row r="181" spans="1:15" ht="12.75">
      <c r="A181" s="25" t="s">
        <v>28</v>
      </c>
      <c r="B181" s="25"/>
      <c r="C181" s="25"/>
      <c r="D181" s="56" t="s">
        <v>158</v>
      </c>
      <c r="E181" s="25"/>
      <c r="F181" s="25"/>
      <c r="G181" s="32"/>
      <c r="H181" s="32"/>
      <c r="I181" s="52">
        <v>6547085877.14</v>
      </c>
      <c r="J181" s="52">
        <v>0</v>
      </c>
      <c r="K181" s="52">
        <f>I181+J181</f>
        <v>6547085877.14</v>
      </c>
      <c r="L181" s="52">
        <v>0</v>
      </c>
      <c r="M181" s="52">
        <v>0</v>
      </c>
      <c r="N181" s="52">
        <f>+L181+M181</f>
        <v>0</v>
      </c>
      <c r="O181" s="52">
        <f>+K181-N181</f>
        <v>6547085877.14</v>
      </c>
    </row>
    <row r="182" spans="1:15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1:15" ht="12.75">
      <c r="A183" s="58" t="s">
        <v>160</v>
      </c>
      <c r="B183" s="57" t="s">
        <v>161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32"/>
      <c r="N183" s="32"/>
      <c r="O183" s="32"/>
    </row>
    <row r="184" spans="1:15" ht="12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</row>
    <row r="185" spans="1:15" ht="12.75">
      <c r="A185" s="32"/>
      <c r="B185" s="56" t="s">
        <v>68</v>
      </c>
      <c r="C185" s="57" t="s">
        <v>213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1:15" ht="12.75">
      <c r="A186" s="25"/>
      <c r="B186" s="32"/>
      <c r="C186" s="54" t="s">
        <v>68</v>
      </c>
      <c r="D186" s="55" t="s">
        <v>251</v>
      </c>
      <c r="E186" s="32"/>
      <c r="F186" s="32"/>
      <c r="G186" s="32"/>
      <c r="H186" s="32"/>
      <c r="I186" s="35">
        <v>10000000</v>
      </c>
      <c r="J186" s="35">
        <v>0</v>
      </c>
      <c r="K186" s="35">
        <f>I186+J186</f>
        <v>10000000</v>
      </c>
      <c r="L186" s="35">
        <v>0</v>
      </c>
      <c r="M186" s="35">
        <v>0</v>
      </c>
      <c r="N186" s="35">
        <f>+L186+M186</f>
        <v>0</v>
      </c>
      <c r="O186" s="35">
        <f>+K186-N186</f>
        <v>10000000</v>
      </c>
    </row>
    <row r="187" spans="1:15" ht="12.75">
      <c r="A187" s="25"/>
      <c r="B187" s="32"/>
      <c r="C187" s="54" t="s">
        <v>102</v>
      </c>
      <c r="D187" s="55" t="s">
        <v>252</v>
      </c>
      <c r="E187" s="32"/>
      <c r="F187" s="32"/>
      <c r="G187" s="32"/>
      <c r="H187" s="32"/>
      <c r="I187" s="35">
        <v>15000000</v>
      </c>
      <c r="J187" s="35">
        <v>0</v>
      </c>
      <c r="K187" s="35">
        <f>I187+J187</f>
        <v>15000000</v>
      </c>
      <c r="L187" s="35">
        <v>0</v>
      </c>
      <c r="M187" s="35">
        <v>0</v>
      </c>
      <c r="N187" s="35">
        <f>+L187+M187</f>
        <v>0</v>
      </c>
      <c r="O187" s="35">
        <f>+K187-N187</f>
        <v>15000000</v>
      </c>
    </row>
    <row r="188" spans="1:15" ht="12.75">
      <c r="A188" s="25"/>
      <c r="B188" s="25" t="s">
        <v>29</v>
      </c>
      <c r="C188" s="25"/>
      <c r="D188" s="25"/>
      <c r="E188" s="25"/>
      <c r="F188" s="57" t="s">
        <v>68</v>
      </c>
      <c r="G188" s="32"/>
      <c r="H188" s="32"/>
      <c r="I188" s="53">
        <v>25000000</v>
      </c>
      <c r="J188" s="53">
        <v>0</v>
      </c>
      <c r="K188" s="53">
        <f>I188+J188</f>
        <v>25000000</v>
      </c>
      <c r="L188" s="53">
        <v>0</v>
      </c>
      <c r="M188" s="53">
        <v>0</v>
      </c>
      <c r="N188" s="53">
        <f>+L188+M188</f>
        <v>0</v>
      </c>
      <c r="O188" s="53">
        <f>+K188-N188</f>
        <v>25000000</v>
      </c>
    </row>
    <row r="189" spans="1:15" ht="12.75">
      <c r="A189" s="25"/>
      <c r="B189" s="25"/>
      <c r="C189" s="25"/>
      <c r="D189" s="25"/>
      <c r="E189" s="25"/>
      <c r="F189" s="25"/>
      <c r="G189" s="32"/>
      <c r="H189" s="32"/>
      <c r="I189" s="35"/>
      <c r="J189" s="35"/>
      <c r="K189" s="35"/>
      <c r="L189" s="35"/>
      <c r="M189" s="35"/>
      <c r="N189" s="35"/>
      <c r="O189" s="35"/>
    </row>
    <row r="190" spans="1:15" ht="12.75">
      <c r="A190" s="32"/>
      <c r="B190" s="56" t="s">
        <v>102</v>
      </c>
      <c r="C190" s="57" t="s">
        <v>215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1:15" ht="12.75">
      <c r="A191" s="25"/>
      <c r="B191" s="32"/>
      <c r="C191" s="54" t="s">
        <v>68</v>
      </c>
      <c r="D191" s="55" t="s">
        <v>214</v>
      </c>
      <c r="E191" s="32"/>
      <c r="F191" s="32"/>
      <c r="G191" s="32"/>
      <c r="H191" s="32"/>
      <c r="I191" s="35">
        <v>2000000</v>
      </c>
      <c r="J191" s="35">
        <v>0</v>
      </c>
      <c r="K191" s="35">
        <f>I191+J191</f>
        <v>2000000</v>
      </c>
      <c r="L191" s="35">
        <v>0</v>
      </c>
      <c r="M191" s="35">
        <v>0</v>
      </c>
      <c r="N191" s="35">
        <f>+L191+M191</f>
        <v>0</v>
      </c>
      <c r="O191" s="35">
        <f>+K191-N191</f>
        <v>2000000</v>
      </c>
    </row>
    <row r="192" spans="1:15" ht="12.75">
      <c r="A192" s="25"/>
      <c r="B192" s="25" t="s">
        <v>29</v>
      </c>
      <c r="C192" s="25"/>
      <c r="D192" s="25"/>
      <c r="E192" s="25"/>
      <c r="F192" s="57" t="s">
        <v>102</v>
      </c>
      <c r="G192" s="32"/>
      <c r="H192" s="32"/>
      <c r="I192" s="53">
        <v>2000000</v>
      </c>
      <c r="J192" s="53">
        <v>0</v>
      </c>
      <c r="K192" s="53">
        <f>I192+J192</f>
        <v>2000000</v>
      </c>
      <c r="L192" s="53">
        <v>0</v>
      </c>
      <c r="M192" s="53">
        <v>0</v>
      </c>
      <c r="N192" s="53">
        <f>+L192+M192</f>
        <v>0</v>
      </c>
      <c r="O192" s="53">
        <f>+K192-N192</f>
        <v>2000000</v>
      </c>
    </row>
    <row r="193" spans="1:15" ht="12.75">
      <c r="A193" s="25"/>
      <c r="B193" s="25"/>
      <c r="C193" s="25"/>
      <c r="D193" s="25"/>
      <c r="E193" s="25"/>
      <c r="F193" s="25"/>
      <c r="G193" s="32"/>
      <c r="H193" s="32"/>
      <c r="I193" s="35"/>
      <c r="J193" s="35"/>
      <c r="K193" s="35"/>
      <c r="L193" s="35"/>
      <c r="M193" s="35"/>
      <c r="N193" s="35"/>
      <c r="O193" s="35"/>
    </row>
    <row r="194" spans="1:15" ht="12.75">
      <c r="A194" s="32"/>
      <c r="B194" s="56" t="s">
        <v>106</v>
      </c>
      <c r="C194" s="57" t="s">
        <v>217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</row>
    <row r="195" spans="1:15" ht="12.75">
      <c r="A195" s="25"/>
      <c r="B195" s="32"/>
      <c r="C195" s="54" t="s">
        <v>68</v>
      </c>
      <c r="D195" s="55" t="s">
        <v>216</v>
      </c>
      <c r="E195" s="32"/>
      <c r="F195" s="32"/>
      <c r="G195" s="32"/>
      <c r="H195" s="32"/>
      <c r="I195" s="35">
        <v>13000000</v>
      </c>
      <c r="J195" s="35">
        <v>0</v>
      </c>
      <c r="K195" s="35">
        <f>I195+J195</f>
        <v>13000000</v>
      </c>
      <c r="L195" s="35">
        <v>0</v>
      </c>
      <c r="M195" s="35">
        <v>0</v>
      </c>
      <c r="N195" s="35">
        <f>+L195+M195</f>
        <v>0</v>
      </c>
      <c r="O195" s="35">
        <f>+K195-N195</f>
        <v>13000000</v>
      </c>
    </row>
    <row r="196" spans="1:15" ht="12.75">
      <c r="A196" s="25"/>
      <c r="B196" s="32"/>
      <c r="C196" s="54" t="s">
        <v>110</v>
      </c>
      <c r="D196" s="55" t="s">
        <v>225</v>
      </c>
      <c r="E196" s="32"/>
      <c r="F196" s="32"/>
      <c r="G196" s="32"/>
      <c r="H196" s="32"/>
      <c r="I196" s="35">
        <v>9500000</v>
      </c>
      <c r="J196" s="35">
        <v>0</v>
      </c>
      <c r="K196" s="35">
        <f>I196+J196</f>
        <v>9500000</v>
      </c>
      <c r="L196" s="35">
        <v>0</v>
      </c>
      <c r="M196" s="35">
        <v>0</v>
      </c>
      <c r="N196" s="35">
        <f>+L196+M196</f>
        <v>0</v>
      </c>
      <c r="O196" s="35">
        <f>+K196-N196</f>
        <v>9500000</v>
      </c>
    </row>
    <row r="197" spans="1:15" ht="12.75">
      <c r="A197" s="25"/>
      <c r="B197" s="25" t="s">
        <v>29</v>
      </c>
      <c r="C197" s="25"/>
      <c r="D197" s="25"/>
      <c r="E197" s="25"/>
      <c r="F197" s="57" t="s">
        <v>106</v>
      </c>
      <c r="G197" s="32"/>
      <c r="H197" s="32"/>
      <c r="I197" s="53">
        <v>22500000</v>
      </c>
      <c r="J197" s="53">
        <v>0</v>
      </c>
      <c r="K197" s="53">
        <f>I197+J197</f>
        <v>22500000</v>
      </c>
      <c r="L197" s="53">
        <v>0</v>
      </c>
      <c r="M197" s="53">
        <v>0</v>
      </c>
      <c r="N197" s="53">
        <f>+L197+M197</f>
        <v>0</v>
      </c>
      <c r="O197" s="53">
        <f>+K197-N197</f>
        <v>22500000</v>
      </c>
    </row>
    <row r="198" spans="1:15" ht="12.75">
      <c r="A198" s="25"/>
      <c r="B198" s="25"/>
      <c r="C198" s="25"/>
      <c r="D198" s="25"/>
      <c r="E198" s="25"/>
      <c r="F198" s="25"/>
      <c r="G198" s="32"/>
      <c r="H198" s="32"/>
      <c r="I198" s="35"/>
      <c r="J198" s="35"/>
      <c r="K198" s="35"/>
      <c r="L198" s="35"/>
      <c r="M198" s="35"/>
      <c r="N198" s="35"/>
      <c r="O198" s="35"/>
    </row>
    <row r="199" spans="1:15" ht="12.75">
      <c r="A199" s="32"/>
      <c r="B199" s="56" t="s">
        <v>133</v>
      </c>
      <c r="C199" s="57" t="s">
        <v>219</v>
      </c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</row>
    <row r="200" spans="1:15" ht="12.75">
      <c r="A200" s="25"/>
      <c r="B200" s="32"/>
      <c r="C200" s="54" t="s">
        <v>68</v>
      </c>
      <c r="D200" s="55" t="s">
        <v>218</v>
      </c>
      <c r="E200" s="32"/>
      <c r="F200" s="32"/>
      <c r="G200" s="32"/>
      <c r="H200" s="32"/>
      <c r="I200" s="35">
        <v>2936129244</v>
      </c>
      <c r="J200" s="35">
        <v>0</v>
      </c>
      <c r="K200" s="35">
        <f>I200+J200</f>
        <v>2936129244</v>
      </c>
      <c r="L200" s="35">
        <v>0</v>
      </c>
      <c r="M200" s="35">
        <v>0</v>
      </c>
      <c r="N200" s="35">
        <f>+L200+M200</f>
        <v>0</v>
      </c>
      <c r="O200" s="35">
        <f>+K200-N200</f>
        <v>2936129244</v>
      </c>
    </row>
    <row r="201" spans="1:15" ht="12.75">
      <c r="A201" s="25"/>
      <c r="B201" s="25" t="s">
        <v>29</v>
      </c>
      <c r="C201" s="25"/>
      <c r="D201" s="25"/>
      <c r="E201" s="25"/>
      <c r="F201" s="57" t="s">
        <v>133</v>
      </c>
      <c r="G201" s="32"/>
      <c r="H201" s="32"/>
      <c r="I201" s="53">
        <v>2936129244</v>
      </c>
      <c r="J201" s="53">
        <v>0</v>
      </c>
      <c r="K201" s="53">
        <f>I201+J201</f>
        <v>2936129244</v>
      </c>
      <c r="L201" s="53">
        <v>0</v>
      </c>
      <c r="M201" s="53">
        <v>0</v>
      </c>
      <c r="N201" s="53">
        <f>+L201+M201</f>
        <v>0</v>
      </c>
      <c r="O201" s="53">
        <f>+K201-N201</f>
        <v>2936129244</v>
      </c>
    </row>
    <row r="202" spans="1:15" ht="12.75">
      <c r="A202" s="25"/>
      <c r="B202" s="25"/>
      <c r="C202" s="25"/>
      <c r="D202" s="25"/>
      <c r="E202" s="25"/>
      <c r="F202" s="25"/>
      <c r="G202" s="32"/>
      <c r="H202" s="32"/>
      <c r="I202" s="35"/>
      <c r="J202" s="35"/>
      <c r="K202" s="35"/>
      <c r="L202" s="35"/>
      <c r="M202" s="35"/>
      <c r="N202" s="35"/>
      <c r="O202" s="35"/>
    </row>
    <row r="203" spans="1:15" ht="12.75">
      <c r="A203" s="25" t="s">
        <v>28</v>
      </c>
      <c r="B203" s="25"/>
      <c r="C203" s="25"/>
      <c r="D203" s="56" t="s">
        <v>160</v>
      </c>
      <c r="E203" s="25"/>
      <c r="F203" s="25"/>
      <c r="G203" s="32"/>
      <c r="H203" s="32"/>
      <c r="I203" s="52">
        <v>2985629244</v>
      </c>
      <c r="J203" s="52">
        <v>0</v>
      </c>
      <c r="K203" s="52">
        <f>I203+J203</f>
        <v>2985629244</v>
      </c>
      <c r="L203" s="52">
        <v>0</v>
      </c>
      <c r="M203" s="52">
        <v>0</v>
      </c>
      <c r="N203" s="52">
        <f>+L203+M203</f>
        <v>0</v>
      </c>
      <c r="O203" s="52">
        <f>+K203-N203</f>
        <v>2985629244</v>
      </c>
    </row>
    <row r="204" spans="1:15" ht="12.7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</row>
    <row r="205" spans="1:15" ht="12.75">
      <c r="A205" s="58" t="s">
        <v>242</v>
      </c>
      <c r="B205" s="57" t="s">
        <v>243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32"/>
      <c r="N205" s="32"/>
      <c r="O205" s="32"/>
    </row>
    <row r="206" spans="1:15" ht="12.7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</row>
    <row r="207" spans="1:15" ht="12.75">
      <c r="A207" s="32"/>
      <c r="B207" s="56" t="s">
        <v>68</v>
      </c>
      <c r="C207" s="57" t="s">
        <v>241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</row>
    <row r="208" spans="1:15" ht="12.75">
      <c r="A208" s="25"/>
      <c r="B208" s="32"/>
      <c r="C208" s="54" t="s">
        <v>106</v>
      </c>
      <c r="D208" s="55" t="s">
        <v>240</v>
      </c>
      <c r="E208" s="32"/>
      <c r="F208" s="32"/>
      <c r="G208" s="32"/>
      <c r="H208" s="32"/>
      <c r="I208" s="35">
        <v>6000000</v>
      </c>
      <c r="J208" s="35">
        <v>0</v>
      </c>
      <c r="K208" s="35">
        <f>I208+J208</f>
        <v>6000000</v>
      </c>
      <c r="L208" s="35">
        <v>0</v>
      </c>
      <c r="M208" s="35">
        <v>0</v>
      </c>
      <c r="N208" s="35">
        <f>+L208+M208</f>
        <v>0</v>
      </c>
      <c r="O208" s="35">
        <f>+K208-N208</f>
        <v>6000000</v>
      </c>
    </row>
    <row r="209" spans="1:15" ht="12.75">
      <c r="A209" s="25"/>
      <c r="B209" s="25" t="s">
        <v>29</v>
      </c>
      <c r="C209" s="25"/>
      <c r="D209" s="25"/>
      <c r="E209" s="25"/>
      <c r="F209" s="57" t="s">
        <v>68</v>
      </c>
      <c r="G209" s="32"/>
      <c r="H209" s="32"/>
      <c r="I209" s="53">
        <v>6000000</v>
      </c>
      <c r="J209" s="53">
        <v>0</v>
      </c>
      <c r="K209" s="53">
        <f>I209+J209</f>
        <v>6000000</v>
      </c>
      <c r="L209" s="53">
        <v>0</v>
      </c>
      <c r="M209" s="53">
        <v>0</v>
      </c>
      <c r="N209" s="53">
        <f>+L209+M209</f>
        <v>0</v>
      </c>
      <c r="O209" s="53">
        <f>+K209-N209</f>
        <v>6000000</v>
      </c>
    </row>
    <row r="210" spans="1:15" ht="12.75">
      <c r="A210" s="25"/>
      <c r="B210" s="25"/>
      <c r="C210" s="25"/>
      <c r="D210" s="25"/>
      <c r="E210" s="25"/>
      <c r="F210" s="25"/>
      <c r="G210" s="32"/>
      <c r="H210" s="32"/>
      <c r="I210" s="35"/>
      <c r="J210" s="35"/>
      <c r="K210" s="35"/>
      <c r="L210" s="35"/>
      <c r="M210" s="35"/>
      <c r="N210" s="35"/>
      <c r="O210" s="35"/>
    </row>
    <row r="211" spans="1:15" ht="12.75">
      <c r="A211" s="25" t="s">
        <v>28</v>
      </c>
      <c r="B211" s="25"/>
      <c r="C211" s="25"/>
      <c r="D211" s="56" t="s">
        <v>242</v>
      </c>
      <c r="E211" s="25"/>
      <c r="F211" s="25"/>
      <c r="G211" s="32"/>
      <c r="H211" s="32"/>
      <c r="I211" s="52">
        <v>6000000</v>
      </c>
      <c r="J211" s="52">
        <v>0</v>
      </c>
      <c r="K211" s="52">
        <f>I211+J211</f>
        <v>6000000</v>
      </c>
      <c r="L211" s="52">
        <v>0</v>
      </c>
      <c r="M211" s="52">
        <v>0</v>
      </c>
      <c r="N211" s="52">
        <f>+L211+M211</f>
        <v>0</v>
      </c>
      <c r="O211" s="52">
        <f>+K211-N211</f>
        <v>6000000</v>
      </c>
    </row>
    <row r="212" spans="1:15" ht="12.7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</row>
    <row r="213" spans="1:15" ht="12.75">
      <c r="A213" s="58" t="s">
        <v>221</v>
      </c>
      <c r="B213" s="57" t="s">
        <v>222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32"/>
      <c r="N213" s="32"/>
      <c r="O213" s="32"/>
    </row>
    <row r="214" spans="1:15" ht="12.7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</row>
    <row r="215" spans="1:15" ht="12.75">
      <c r="A215" s="32"/>
      <c r="B215" s="56" t="s">
        <v>102</v>
      </c>
      <c r="C215" s="57" t="s">
        <v>220</v>
      </c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</row>
    <row r="216" spans="1:15" ht="12.75">
      <c r="A216" s="25"/>
      <c r="B216" s="32"/>
      <c r="C216" s="54" t="s">
        <v>68</v>
      </c>
      <c r="D216" s="55" t="s">
        <v>244</v>
      </c>
      <c r="E216" s="32"/>
      <c r="F216" s="32"/>
      <c r="G216" s="32"/>
      <c r="H216" s="32"/>
      <c r="I216" s="35">
        <v>506297826.66</v>
      </c>
      <c r="J216" s="35">
        <v>0</v>
      </c>
      <c r="K216" s="35">
        <f>I216+J216</f>
        <v>506297826.66</v>
      </c>
      <c r="L216" s="35">
        <v>0</v>
      </c>
      <c r="M216" s="35">
        <v>0</v>
      </c>
      <c r="N216" s="35">
        <f>+L216+M216</f>
        <v>0</v>
      </c>
      <c r="O216" s="35">
        <f>+K216-N216</f>
        <v>506297826.66</v>
      </c>
    </row>
    <row r="217" spans="1:15" ht="12.75">
      <c r="A217" s="25"/>
      <c r="B217" s="25" t="s">
        <v>29</v>
      </c>
      <c r="C217" s="25"/>
      <c r="D217" s="25"/>
      <c r="E217" s="25"/>
      <c r="F217" s="57" t="s">
        <v>102</v>
      </c>
      <c r="G217" s="32"/>
      <c r="H217" s="32"/>
      <c r="I217" s="53">
        <v>506297826.66</v>
      </c>
      <c r="J217" s="53">
        <v>0</v>
      </c>
      <c r="K217" s="53">
        <f>I217+J217</f>
        <v>506297826.66</v>
      </c>
      <c r="L217" s="53">
        <v>0</v>
      </c>
      <c r="M217" s="53">
        <v>0</v>
      </c>
      <c r="N217" s="53">
        <f>+L217+M217</f>
        <v>0</v>
      </c>
      <c r="O217" s="53">
        <f>+K217-N217</f>
        <v>506297826.66</v>
      </c>
    </row>
    <row r="218" spans="1:15" ht="12.75">
      <c r="A218" s="25"/>
      <c r="B218" s="25"/>
      <c r="C218" s="25"/>
      <c r="D218" s="25"/>
      <c r="E218" s="25"/>
      <c r="F218" s="25"/>
      <c r="G218" s="32"/>
      <c r="H218" s="32"/>
      <c r="I218" s="35"/>
      <c r="J218" s="35"/>
      <c r="K218" s="35"/>
      <c r="L218" s="35"/>
      <c r="M218" s="35"/>
      <c r="N218" s="35"/>
      <c r="O218" s="35"/>
    </row>
    <row r="219" spans="1:15" ht="12.75">
      <c r="A219" s="25" t="s">
        <v>28</v>
      </c>
      <c r="B219" s="25"/>
      <c r="C219" s="25"/>
      <c r="D219" s="56" t="s">
        <v>221</v>
      </c>
      <c r="E219" s="25"/>
      <c r="F219" s="25"/>
      <c r="G219" s="32"/>
      <c r="H219" s="32"/>
      <c r="I219" s="52">
        <v>506297826.66</v>
      </c>
      <c r="J219" s="52">
        <v>0</v>
      </c>
      <c r="K219" s="52">
        <f>I219+J219</f>
        <v>506297826.66</v>
      </c>
      <c r="L219" s="52">
        <v>0</v>
      </c>
      <c r="M219" s="52">
        <v>0</v>
      </c>
      <c r="N219" s="52">
        <f>+L219+M219</f>
        <v>0</v>
      </c>
      <c r="O219" s="52">
        <f>+K219-N219</f>
        <v>506297826.66</v>
      </c>
    </row>
    <row r="220" spans="1:15" ht="12.7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</row>
    <row r="221" spans="1:15" ht="12.75">
      <c r="A221" s="25" t="s">
        <v>30</v>
      </c>
      <c r="B221" s="32"/>
      <c r="C221" s="32"/>
      <c r="D221" s="32"/>
      <c r="E221" s="32"/>
      <c r="F221" s="32"/>
      <c r="G221" s="32"/>
      <c r="H221" s="32"/>
      <c r="I221" s="52">
        <v>15927963908.959</v>
      </c>
      <c r="J221" s="52">
        <v>0</v>
      </c>
      <c r="K221" s="52">
        <f>I221+J221</f>
        <v>15927963908.959</v>
      </c>
      <c r="L221" s="52">
        <v>0</v>
      </c>
      <c r="M221" s="52">
        <v>0</v>
      </c>
      <c r="N221" s="52">
        <f>+L221+M221</f>
        <v>0</v>
      </c>
      <c r="O221" s="52">
        <f>+K221-N221</f>
        <v>15927963908.959</v>
      </c>
    </row>
    <row r="222" spans="1:15" ht="12.7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</row>
    <row r="223" spans="1:12" ht="12.7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</row>
    <row r="224" spans="1:12" ht="12.75">
      <c r="A224" s="18"/>
      <c r="B224" s="18"/>
      <c r="C224" s="18"/>
      <c r="D224" s="18"/>
      <c r="E224" s="18"/>
      <c r="F224" s="18"/>
      <c r="G224" s="18"/>
      <c r="H224" s="18"/>
      <c r="I224" s="26"/>
      <c r="J224" s="26"/>
      <c r="K224" s="26"/>
      <c r="L224" s="26"/>
    </row>
    <row r="225" spans="1:12" ht="12.75">
      <c r="A225" s="20"/>
      <c r="B225" s="18"/>
      <c r="C225" s="18"/>
      <c r="D225" s="18"/>
      <c r="E225" s="18"/>
      <c r="F225" s="18"/>
      <c r="G225" s="18"/>
      <c r="H225" s="18"/>
      <c r="I225" s="26"/>
      <c r="J225" s="26"/>
      <c r="K225" s="26"/>
      <c r="L225" s="26"/>
    </row>
    <row r="227" ht="15.75">
      <c r="M227" s="27"/>
    </row>
    <row r="228" spans="1:13" ht="12.75">
      <c r="A228" s="20"/>
      <c r="B228" s="18"/>
      <c r="C228" s="18"/>
      <c r="D228" s="18"/>
      <c r="E228" s="18"/>
      <c r="F228" s="18"/>
      <c r="G228" s="18"/>
      <c r="H228" s="18"/>
      <c r="I228" s="18"/>
      <c r="J228" s="18"/>
      <c r="M228" s="29"/>
    </row>
    <row r="229" spans="1:10" ht="12.75">
      <c r="A229" s="18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 ht="12.75">
      <c r="A230" s="18"/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1:10" ht="12.75">
      <c r="A231" s="18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ht="12.75">
      <c r="A232" s="18"/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0" ht="12.75">
      <c r="A233" s="18"/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1:10" ht="12.75">
      <c r="A234" s="18"/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1:5" ht="12.75">
      <c r="A235" s="24"/>
      <c r="B235" s="24"/>
      <c r="C235" s="6"/>
      <c r="D235" s="6"/>
      <c r="E235" s="6"/>
    </row>
    <row r="236" spans="1:5" ht="12.75">
      <c r="A236" s="24"/>
      <c r="B236" s="24"/>
      <c r="C236" s="6"/>
      <c r="D236" s="6"/>
      <c r="E236" s="6"/>
    </row>
    <row r="237" spans="1:5" ht="12.75">
      <c r="A237" s="24"/>
      <c r="B237" s="24"/>
      <c r="C237" s="6"/>
      <c r="D237" s="6"/>
      <c r="E237" s="6"/>
    </row>
    <row r="238" spans="1:2" ht="12.75">
      <c r="A238" s="24"/>
      <c r="B238" s="24"/>
    </row>
    <row r="239" spans="1:2" ht="12.75">
      <c r="A239" s="24"/>
      <c r="B239" s="24"/>
    </row>
  </sheetData>
  <sheetProtection/>
  <mergeCells count="2">
    <mergeCell ref="I5:K5"/>
    <mergeCell ref="L5:N5"/>
  </mergeCells>
  <printOptions/>
  <pageMargins left="0.75" right="0.75" top="0.75" bottom="0.39" header="0.19" footer="0"/>
  <pageSetup horizontalDpi="120" verticalDpi="120" orientation="landscape" r:id="rId1"/>
  <headerFooter alignWithMargins="0">
    <oddHeader>&amp;C&amp;"Arial,Bold"&amp;12SENARA&amp;R&amp;D&amp;T
Página &amp;P de &amp;N
Nombre de rep.&amp;F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Solano Valle</dc:creator>
  <cp:keywords/>
  <dc:description/>
  <cp:lastModifiedBy>Administracion</cp:lastModifiedBy>
  <cp:lastPrinted>2005-09-20T17:34:08Z</cp:lastPrinted>
  <dcterms:created xsi:type="dcterms:W3CDTF">2005-08-04T06:29:16Z</dcterms:created>
  <dcterms:modified xsi:type="dcterms:W3CDTF">2019-01-16T12:48:43Z</dcterms:modified>
  <cp:category/>
  <cp:version/>
  <cp:contentType/>
  <cp:contentStatus/>
</cp:coreProperties>
</file>